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rissFiles\0.Kids\Asher\2020Business\"/>
    </mc:Choice>
  </mc:AlternateContent>
  <xr:revisionPtr revIDLastSave="0" documentId="13_ncr:1_{4F6475CE-1AF2-4492-8EA1-F630070DA18D}" xr6:coauthVersionLast="45" xr6:coauthVersionMax="45" xr10:uidLastSave="{00000000-0000-0000-0000-000000000000}"/>
  <bookViews>
    <workbookView xWindow="-120" yWindow="-120" windowWidth="29040" windowHeight="15840" xr2:uid="{7AD571D6-D039-493E-8557-AB38BDEC7681}"/>
  </bookViews>
  <sheets>
    <sheet name="4Cows" sheetId="6" r:id="rId1"/>
    <sheet name="Stock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3" l="1"/>
  <c r="F16" i="3"/>
  <c r="F18" i="3" s="1"/>
  <c r="H82" i="6"/>
  <c r="H81" i="6"/>
  <c r="H80" i="6"/>
  <c r="H79" i="6"/>
  <c r="H67" i="6"/>
  <c r="H61" i="6"/>
  <c r="H45" i="6"/>
  <c r="H44" i="6"/>
  <c r="H39" i="6"/>
  <c r="H23" i="6"/>
  <c r="H22" i="6"/>
  <c r="H9" i="6"/>
  <c r="H7" i="6"/>
  <c r="G25" i="3"/>
  <c r="G24" i="3"/>
  <c r="G23" i="3"/>
  <c r="G20" i="3"/>
  <c r="G18" i="3"/>
  <c r="G9" i="6"/>
  <c r="G79" i="6"/>
  <c r="G80" i="6"/>
  <c r="G81" i="6"/>
  <c r="G82" i="6"/>
  <c r="G67" i="6"/>
  <c r="G45" i="6"/>
  <c r="G23" i="6"/>
  <c r="D78" i="6"/>
  <c r="E78" i="6"/>
  <c r="F78" i="6"/>
  <c r="G78" i="6"/>
  <c r="H78" i="6"/>
  <c r="C78" i="6"/>
  <c r="C82" i="6"/>
  <c r="A82" i="6"/>
  <c r="C81" i="6"/>
  <c r="A81" i="6"/>
  <c r="C80" i="6"/>
  <c r="A80" i="6"/>
  <c r="C79" i="6"/>
  <c r="A79" i="6"/>
  <c r="G13" i="6"/>
  <c r="G15" i="6" s="1"/>
  <c r="F66" i="6"/>
  <c r="G64" i="6" s="1"/>
  <c r="E66" i="6"/>
  <c r="D66" i="6"/>
  <c r="E61" i="6"/>
  <c r="F56" i="6" s="1"/>
  <c r="F61" i="6" s="1"/>
  <c r="D61" i="6"/>
  <c r="D67" i="6" s="1"/>
  <c r="D82" i="6" s="1"/>
  <c r="E43" i="6"/>
  <c r="E44" i="6" s="1"/>
  <c r="F41" i="6" s="1"/>
  <c r="F44" i="6" s="1"/>
  <c r="G41" i="6" s="1"/>
  <c r="G44" i="6" s="1"/>
  <c r="G49" i="6" s="1"/>
  <c r="D39" i="6"/>
  <c r="E34" i="6" s="1"/>
  <c r="E39" i="6" s="1"/>
  <c r="F34" i="6" s="1"/>
  <c r="F39" i="6" s="1"/>
  <c r="G34" i="6" s="1"/>
  <c r="G39" i="6" s="1"/>
  <c r="G48" i="6" s="1"/>
  <c r="D22" i="6"/>
  <c r="E18" i="6" s="1"/>
  <c r="E22" i="6" s="1"/>
  <c r="F18" i="6" s="1"/>
  <c r="F22" i="6" s="1"/>
  <c r="G18" i="6" s="1"/>
  <c r="G22" i="6" s="1"/>
  <c r="G26" i="6" s="1"/>
  <c r="G28" i="6" s="1"/>
  <c r="D7" i="6"/>
  <c r="E3" i="6" s="1"/>
  <c r="E7" i="6" s="1"/>
  <c r="F3" i="6" s="1"/>
  <c r="F7" i="6" s="1"/>
  <c r="G3" i="6" s="1"/>
  <c r="G7" i="6" s="1"/>
  <c r="D23" i="6" l="1"/>
  <c r="D80" i="6" s="1"/>
  <c r="F23" i="6"/>
  <c r="F80" i="6" s="1"/>
  <c r="G50" i="6"/>
  <c r="G56" i="6"/>
  <c r="G61" i="6" s="1"/>
  <c r="G70" i="6" s="1"/>
  <c r="G72" i="6" s="1"/>
  <c r="F67" i="6"/>
  <c r="F82" i="6" s="1"/>
  <c r="G30" i="6"/>
  <c r="G52" i="6"/>
  <c r="E23" i="6"/>
  <c r="E80" i="6" s="1"/>
  <c r="D45" i="6"/>
  <c r="D81" i="6" s="1"/>
  <c r="E67" i="6"/>
  <c r="E82" i="6" s="1"/>
  <c r="D9" i="6"/>
  <c r="D79" i="6" s="1"/>
  <c r="F45" i="6"/>
  <c r="F81" i="6" s="1"/>
  <c r="E9" i="6"/>
  <c r="E79" i="6" s="1"/>
  <c r="E45" i="6"/>
  <c r="E81" i="6" s="1"/>
  <c r="F9" i="6"/>
  <c r="F79" i="6" s="1"/>
  <c r="E18" i="3"/>
  <c r="G74" i="6" l="1"/>
  <c r="E16" i="3"/>
  <c r="C20" i="3" l="1"/>
  <c r="G11" i="3" s="1"/>
  <c r="C21" i="3"/>
  <c r="F12" i="3" s="1"/>
  <c r="C22" i="3"/>
  <c r="G13" i="3" s="1"/>
  <c r="C23" i="3"/>
  <c r="F14" i="3" s="1"/>
  <c r="C19" i="3"/>
  <c r="F10" i="3" s="1"/>
  <c r="B20" i="3"/>
  <c r="B21" i="3"/>
  <c r="B22" i="3"/>
  <c r="B23" i="3"/>
  <c r="B19" i="3"/>
  <c r="D14" i="3" l="1"/>
  <c r="G14" i="3"/>
  <c r="C14" i="3"/>
  <c r="E14" i="3"/>
  <c r="D10" i="3"/>
  <c r="E11" i="3"/>
  <c r="E10" i="3"/>
  <c r="G10" i="3"/>
  <c r="D11" i="3"/>
  <c r="D12" i="3"/>
  <c r="C10" i="3"/>
  <c r="G12" i="3"/>
  <c r="E13" i="3"/>
  <c r="C12" i="3"/>
  <c r="F11" i="3"/>
  <c r="F13" i="3"/>
  <c r="D13" i="3"/>
  <c r="C13" i="3"/>
  <c r="C11" i="3"/>
  <c r="E12" i="3"/>
  <c r="D3" i="3"/>
  <c r="E3" i="3" s="1"/>
  <c r="F3" i="3" s="1"/>
  <c r="G3" i="3" s="1"/>
  <c r="G15" i="3" l="1"/>
  <c r="D15" i="3"/>
  <c r="C15" i="3"/>
  <c r="F15" i="3"/>
  <c r="E15" i="3"/>
  <c r="D16" i="3" l="1"/>
</calcChain>
</file>

<file path=xl/sharedStrings.xml><?xml version="1.0" encoding="utf-8"?>
<sst xmlns="http://schemas.openxmlformats.org/spreadsheetml/2006/main" count="174" uniqueCount="73">
  <si>
    <t>Year 1</t>
  </si>
  <si>
    <t>Year 2</t>
  </si>
  <si>
    <t>Year 3</t>
  </si>
  <si>
    <t>Year 4</t>
  </si>
  <si>
    <t>Year 5</t>
  </si>
  <si>
    <t>Spendy</t>
  </si>
  <si>
    <t>Savey</t>
  </si>
  <si>
    <t>Stocky</t>
  </si>
  <si>
    <t>Owny</t>
  </si>
  <si>
    <t>Does w/ Money</t>
  </si>
  <si>
    <t>Makes at Chic-Fil-A</t>
  </si>
  <si>
    <t>Has at the beginning</t>
  </si>
  <si>
    <t>Owns</t>
  </si>
  <si>
    <t>Expenses (rent, food, clothes, electricity,…)</t>
  </si>
  <si>
    <t>Spends  on extra, super fun things</t>
  </si>
  <si>
    <t>Asher's 2020 Stock Picks</t>
  </si>
  <si>
    <t>Investment</t>
  </si>
  <si>
    <t>Stock Price on</t>
  </si>
  <si>
    <t>Week 1</t>
  </si>
  <si>
    <t>Week 2</t>
  </si>
  <si>
    <t>Week 3</t>
  </si>
  <si>
    <t>Week 4</t>
  </si>
  <si>
    <t>Week 5</t>
  </si>
  <si>
    <t>Gain or Loss</t>
  </si>
  <si>
    <t>Total Stock Value This Week</t>
  </si>
  <si>
    <t>Purchase Price</t>
  </si>
  <si>
    <t>Initial shares of stock purchased</t>
  </si>
  <si>
    <t>Good or Bad News?</t>
  </si>
  <si>
    <t>motorcycle</t>
  </si>
  <si>
    <t>Invests in Stocks</t>
  </si>
  <si>
    <t>Invests in a Business</t>
  </si>
  <si>
    <t>Savings</t>
  </si>
  <si>
    <t>House</t>
  </si>
  <si>
    <t>Loan</t>
  </si>
  <si>
    <t>boat</t>
  </si>
  <si>
    <t>Invested</t>
  </si>
  <si>
    <t>Starting Stock</t>
  </si>
  <si>
    <t>Ending Stock</t>
  </si>
  <si>
    <t>Grew</t>
  </si>
  <si>
    <t>Fun stuff</t>
  </si>
  <si>
    <t>Restaurant Value</t>
  </si>
  <si>
    <t>How much Owny REALLY owns</t>
  </si>
  <si>
    <t>Loan Payback</t>
  </si>
  <si>
    <t>EA: Electronic Arts</t>
  </si>
  <si>
    <t>MCD: McDonald's</t>
  </si>
  <si>
    <t>MDLZ: Mondelez International (Nabisco, OREO)</t>
  </si>
  <si>
    <t>TGT: Target</t>
  </si>
  <si>
    <t>AMZN: Amazon</t>
  </si>
  <si>
    <t>pool</t>
  </si>
  <si>
    <t>Other</t>
  </si>
  <si>
    <t>Left Over</t>
  </si>
  <si>
    <t>Has</t>
  </si>
  <si>
    <t>House Costs</t>
  </si>
  <si>
    <t>Replacement House</t>
  </si>
  <si>
    <t>Loan Paid Off!!</t>
  </si>
  <si>
    <t>The 4 Cows</t>
  </si>
  <si>
    <t>Dividend:</t>
  </si>
  <si>
    <t>New House</t>
  </si>
  <si>
    <t>broke even</t>
  </si>
  <si>
    <t>extra buffer</t>
  </si>
  <si>
    <t>Wealth</t>
  </si>
  <si>
    <t>Year 0</t>
  </si>
  <si>
    <t>What Can Each Cow Do To Get Better With Money?</t>
  </si>
  <si>
    <t>Cow's Total Money Without Hurricane Chicken</t>
  </si>
  <si>
    <t>What Did We Learn?</t>
  </si>
  <si>
    <t>Total Value When you Sell your stock:</t>
  </si>
  <si>
    <t>dividend</t>
  </si>
  <si>
    <t>orginal purchase price</t>
  </si>
  <si>
    <t>Asher profited</t>
  </si>
  <si>
    <t>Total amount back</t>
  </si>
  <si>
    <t>Percent return</t>
  </si>
  <si>
    <t>Bought 2nd restaurant</t>
  </si>
  <si>
    <t xml:space="preserve">Overall Growth: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</si>
</sst>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C006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164" fontId="0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9" fontId="0" fillId="0" borderId="0" xfId="2" applyFont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5" xfId="0" applyFont="1" applyBorder="1"/>
    <xf numFmtId="16" fontId="3" fillId="0" borderId="5" xfId="0" applyNumberFormat="1" applyFont="1" applyBorder="1"/>
    <xf numFmtId="0" fontId="0" fillId="0" borderId="5" xfId="0" applyBorder="1"/>
    <xf numFmtId="6" fontId="0" fillId="0" borderId="5" xfId="0" applyNumberFormat="1" applyBorder="1"/>
    <xf numFmtId="0" fontId="0" fillId="0" borderId="0" xfId="0" applyAlignment="1">
      <alignment horizontal="right"/>
    </xf>
    <xf numFmtId="44" fontId="0" fillId="0" borderId="0" xfId="1" applyFont="1"/>
    <xf numFmtId="44" fontId="0" fillId="0" borderId="1" xfId="1" applyFont="1" applyBorder="1"/>
    <xf numFmtId="44" fontId="0" fillId="0" borderId="5" xfId="1" applyFont="1" applyBorder="1"/>
    <xf numFmtId="0" fontId="7" fillId="0" borderId="0" xfId="0" applyFont="1"/>
    <xf numFmtId="0" fontId="7" fillId="0" borderId="0" xfId="0" applyNumberFormat="1" applyFont="1"/>
    <xf numFmtId="0" fontId="8" fillId="0" borderId="0" xfId="0" applyFont="1"/>
    <xf numFmtId="0" fontId="3" fillId="0" borderId="6" xfId="0" applyFont="1" applyBorder="1"/>
    <xf numFmtId="8" fontId="3" fillId="0" borderId="0" xfId="0" applyNumberFormat="1" applyFont="1"/>
    <xf numFmtId="164" fontId="0" fillId="0" borderId="0" xfId="0" applyNumberFormat="1"/>
    <xf numFmtId="0" fontId="6" fillId="0" borderId="0" xfId="0" applyFont="1" applyAlignment="1">
      <alignment horizontal="left"/>
    </xf>
    <xf numFmtId="164" fontId="1" fillId="0" borderId="5" xfId="1" applyNumberFormat="1" applyFont="1" applyBorder="1" applyAlignment="1">
      <alignment horizontal="right"/>
    </xf>
    <xf numFmtId="164" fontId="0" fillId="0" borderId="13" xfId="1" applyNumberFormat="1" applyFont="1" applyBorder="1" applyAlignment="1">
      <alignment horizontal="right"/>
    </xf>
    <xf numFmtId="164" fontId="1" fillId="0" borderId="8" xfId="1" applyNumberFormat="1" applyFont="1" applyBorder="1" applyAlignment="1">
      <alignment horizontal="right"/>
    </xf>
    <xf numFmtId="164" fontId="1" fillId="0" borderId="6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164" fontId="1" fillId="0" borderId="9" xfId="1" applyNumberFormat="1" applyFont="1" applyBorder="1" applyAlignment="1">
      <alignment horizontal="right"/>
    </xf>
    <xf numFmtId="164" fontId="1" fillId="0" borderId="13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164" fontId="1" fillId="0" borderId="0" xfId="1" applyNumberFormat="1" applyFont="1" applyAlignment="1">
      <alignment horizontal="right"/>
    </xf>
    <xf numFmtId="164" fontId="3" fillId="0" borderId="5" xfId="1" applyNumberFormat="1" applyFont="1" applyBorder="1" applyAlignment="1">
      <alignment horizontal="right" vertical="top"/>
    </xf>
    <xf numFmtId="164" fontId="0" fillId="0" borderId="5" xfId="1" applyNumberFormat="1" applyFont="1" applyBorder="1" applyAlignment="1">
      <alignment horizontal="right" vertical="top"/>
    </xf>
    <xf numFmtId="164" fontId="0" fillId="0" borderId="13" xfId="1" applyNumberFormat="1" applyFont="1" applyBorder="1" applyAlignment="1">
      <alignment horizontal="right" vertical="top"/>
    </xf>
    <xf numFmtId="164" fontId="0" fillId="0" borderId="0" xfId="1" applyNumberFormat="1" applyFont="1" applyAlignment="1">
      <alignment horizontal="right" vertical="top"/>
    </xf>
    <xf numFmtId="164" fontId="0" fillId="0" borderId="0" xfId="1" applyNumberFormat="1" applyFont="1" applyBorder="1" applyAlignment="1">
      <alignment horizontal="right" vertical="top"/>
    </xf>
    <xf numFmtId="164" fontId="9" fillId="0" borderId="0" xfId="1" applyNumberFormat="1" applyFont="1" applyAlignment="1">
      <alignment horizontal="right" vertical="top"/>
    </xf>
    <xf numFmtId="164" fontId="1" fillId="0" borderId="14" xfId="1" applyNumberFormat="1" applyFont="1" applyBorder="1" applyAlignment="1">
      <alignment horizontal="right"/>
    </xf>
    <xf numFmtId="8" fontId="10" fillId="0" borderId="0" xfId="0" applyNumberFormat="1" applyFont="1"/>
    <xf numFmtId="164" fontId="11" fillId="0" borderId="0" xfId="0" applyNumberFormat="1" applyFont="1"/>
    <xf numFmtId="164" fontId="3" fillId="0" borderId="0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right" vertical="top"/>
    </xf>
    <xf numFmtId="164" fontId="3" fillId="0" borderId="2" xfId="1" applyNumberFormat="1" applyFont="1" applyBorder="1" applyAlignment="1"/>
    <xf numFmtId="0" fontId="3" fillId="0" borderId="0" xfId="0" applyFont="1" applyAlignment="1">
      <alignment horizontal="right"/>
    </xf>
    <xf numFmtId="164" fontId="1" fillId="0" borderId="0" xfId="1" applyNumberFormat="1" applyFont="1" applyBorder="1" applyAlignment="1">
      <alignment horizontal="center" vertical="center"/>
    </xf>
    <xf numFmtId="164" fontId="10" fillId="0" borderId="4" xfId="1" applyNumberFormat="1" applyFont="1" applyBorder="1" applyAlignment="1">
      <alignment horizontal="right"/>
    </xf>
    <xf numFmtId="164" fontId="11" fillId="0" borderId="5" xfId="1" applyNumberFormat="1" applyFont="1" applyBorder="1" applyAlignment="1">
      <alignment horizontal="right"/>
    </xf>
    <xf numFmtId="164" fontId="11" fillId="0" borderId="8" xfId="1" applyNumberFormat="1" applyFont="1" applyBorder="1" applyAlignment="1">
      <alignment horizontal="right"/>
    </xf>
    <xf numFmtId="164" fontId="11" fillId="0" borderId="13" xfId="1" applyNumberFormat="1" applyFont="1" applyBorder="1" applyAlignment="1">
      <alignment horizontal="right"/>
    </xf>
    <xf numFmtId="164" fontId="11" fillId="0" borderId="9" xfId="1" applyNumberFormat="1" applyFont="1" applyBorder="1" applyAlignment="1">
      <alignment horizontal="right"/>
    </xf>
    <xf numFmtId="164" fontId="11" fillId="0" borderId="2" xfId="1" applyNumberFormat="1" applyFont="1" applyBorder="1" applyAlignment="1">
      <alignment horizontal="right"/>
    </xf>
    <xf numFmtId="164" fontId="11" fillId="0" borderId="0" xfId="1" applyNumberFormat="1" applyFont="1" applyBorder="1" applyAlignment="1">
      <alignment horizontal="right"/>
    </xf>
    <xf numFmtId="164" fontId="11" fillId="0" borderId="1" xfId="1" applyNumberFormat="1" applyFont="1" applyBorder="1" applyAlignment="1">
      <alignment horizontal="right"/>
    </xf>
    <xf numFmtId="164" fontId="10" fillId="0" borderId="1" xfId="1" applyNumberFormat="1" applyFont="1" applyBorder="1" applyAlignment="1">
      <alignment horizontal="right"/>
    </xf>
    <xf numFmtId="164" fontId="11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left"/>
    </xf>
    <xf numFmtId="164" fontId="11" fillId="0" borderId="14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center" wrapText="1"/>
    </xf>
    <xf numFmtId="164" fontId="1" fillId="0" borderId="0" xfId="1" applyNumberFormat="1" applyFont="1" applyBorder="1" applyAlignment="1">
      <alignment horizontal="left"/>
    </xf>
    <xf numFmtId="164" fontId="2" fillId="0" borderId="0" xfId="1" applyNumberFormat="1" applyFont="1" applyAlignment="1">
      <alignment horizontal="right" vertical="top"/>
    </xf>
    <xf numFmtId="164" fontId="2" fillId="0" borderId="5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left"/>
    </xf>
    <xf numFmtId="164" fontId="3" fillId="0" borderId="0" xfId="1" applyNumberFormat="1" applyFont="1" applyAlignment="1">
      <alignment horizontal="right" vertical="top"/>
    </xf>
    <xf numFmtId="0" fontId="0" fillId="0" borderId="11" xfId="0" applyBorder="1" applyAlignment="1"/>
    <xf numFmtId="0" fontId="0" fillId="0" borderId="7" xfId="0" applyBorder="1" applyAlignment="1"/>
    <xf numFmtId="0" fontId="13" fillId="0" borderId="5" xfId="0" applyFont="1" applyBorder="1"/>
    <xf numFmtId="0" fontId="13" fillId="0" borderId="6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9" xfId="0" applyFont="1" applyBorder="1"/>
    <xf numFmtId="0" fontId="13" fillId="0" borderId="0" xfId="0" applyFont="1" applyBorder="1" applyAlignment="1">
      <alignment vertical="center"/>
    </xf>
    <xf numFmtId="0" fontId="0" fillId="0" borderId="0" xfId="0" applyBorder="1" applyAlignment="1"/>
    <xf numFmtId="0" fontId="13" fillId="0" borderId="6" xfId="0" applyFont="1" applyBorder="1"/>
    <xf numFmtId="0" fontId="13" fillId="0" borderId="10" xfId="0" applyFont="1" applyBorder="1"/>
    <xf numFmtId="0" fontId="0" fillId="0" borderId="6" xfId="0" applyBorder="1" applyAlignment="1"/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9" fontId="3" fillId="0" borderId="0" xfId="2" applyFont="1"/>
    <xf numFmtId="44" fontId="0" fillId="0" borderId="11" xfId="1" applyFont="1" applyBorder="1"/>
    <xf numFmtId="164" fontId="10" fillId="0" borderId="5" xfId="1" applyNumberFormat="1" applyFont="1" applyBorder="1" applyAlignment="1">
      <alignment horizontal="right"/>
    </xf>
    <xf numFmtId="164" fontId="5" fillId="0" borderId="0" xfId="1" applyNumberFormat="1" applyFont="1" applyAlignment="1">
      <alignment horizontal="left" vertical="top" wrapText="1"/>
    </xf>
    <xf numFmtId="44" fontId="3" fillId="0" borderId="1" xfId="1" applyFont="1" applyBorder="1"/>
    <xf numFmtId="44" fontId="10" fillId="0" borderId="0" xfId="1" applyFont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4CCC1"/>
      <color rgb="FFFCAD4E"/>
      <color rgb="FF9999FF"/>
      <color rgb="FFC0AFFF"/>
      <color rgb="FF89D5DD"/>
      <color rgb="FF9966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Made</a:t>
            </a:r>
            <a:r>
              <a:rPr lang="en-US" baseline="0"/>
              <a:t> vs. Worth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3262292443916"/>
          <c:y val="0.22876637217910917"/>
          <c:w val="0.6721148366985471"/>
          <c:h val="0.62814968211176281"/>
        </c:manualLayout>
      </c:layout>
      <c:lineChart>
        <c:grouping val="standard"/>
        <c:varyColors val="0"/>
        <c:ser>
          <c:idx val="0"/>
          <c:order val="0"/>
          <c:tx>
            <c:strRef>
              <c:f>'4Cows'!$B$4</c:f>
              <c:strCache>
                <c:ptCount val="1"/>
                <c:pt idx="0">
                  <c:v>Makes at Chic-Fil-A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'4Cows'!$C$4:$H$4</c:f>
              <c:numCache>
                <c:formatCode>"$"#,##0.00</c:formatCode>
                <c:ptCount val="6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F-42D0-BEA7-2CB07066766D}"/>
            </c:ext>
          </c:extLst>
        </c:ser>
        <c:ser>
          <c:idx val="1"/>
          <c:order val="1"/>
          <c:tx>
            <c:strRef>
              <c:f>'4Cows'!$B$9</c:f>
              <c:strCache>
                <c:ptCount val="1"/>
                <c:pt idx="0">
                  <c:v>Wealth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'4Cows'!$C$9:$H$9</c:f>
              <c:numCache>
                <c:formatCode>"$"#,##0.00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  <c:pt idx="3">
                  <c:v>20</c:v>
                </c:pt>
                <c:pt idx="4">
                  <c:v>50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5F-42D0-BEA7-2CB070667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0006128"/>
        <c:axId val="1433288816"/>
      </c:lineChart>
      <c:catAx>
        <c:axId val="138000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288816"/>
        <c:crosses val="autoZero"/>
        <c:auto val="1"/>
        <c:lblAlgn val="ctr"/>
        <c:lblOffset val="100"/>
        <c:noMultiLvlLbl val="0"/>
      </c:catAx>
      <c:valAx>
        <c:axId val="143328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00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Made</a:t>
            </a:r>
            <a:r>
              <a:rPr lang="en-US" baseline="0"/>
              <a:t> vs. Worth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3262292443916"/>
          <c:y val="0.22876637217910917"/>
          <c:w val="0.6721148366985471"/>
          <c:h val="0.62814968211176281"/>
        </c:manualLayout>
      </c:layout>
      <c:lineChart>
        <c:grouping val="standard"/>
        <c:varyColors val="0"/>
        <c:ser>
          <c:idx val="0"/>
          <c:order val="0"/>
          <c:tx>
            <c:strRef>
              <c:f>'4Cows'!$B$19</c:f>
              <c:strCache>
                <c:ptCount val="1"/>
                <c:pt idx="0">
                  <c:v>Makes at Chic-Fil-A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'4Cows'!$C$17:$H$17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'4Cows'!$C$19:$H$19</c:f>
              <c:numCache>
                <c:formatCode>"$"#,##0.00</c:formatCode>
                <c:ptCount val="6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F-42D0-BEA7-2CB07066766D}"/>
            </c:ext>
          </c:extLst>
        </c:ser>
        <c:ser>
          <c:idx val="1"/>
          <c:order val="1"/>
          <c:tx>
            <c:strRef>
              <c:f>'4Cows'!$B$23</c:f>
              <c:strCache>
                <c:ptCount val="1"/>
                <c:pt idx="0">
                  <c:v>Wealth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'4Cows'!$C$17:$H$17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'4Cows'!$C$23:$H$23</c:f>
              <c:numCache>
                <c:formatCode>"$"#,##0.00</c:formatCode>
                <c:ptCount val="6"/>
                <c:pt idx="0">
                  <c:v>100</c:v>
                </c:pt>
                <c:pt idx="1">
                  <c:v>130</c:v>
                </c:pt>
                <c:pt idx="2">
                  <c:v>160</c:v>
                </c:pt>
                <c:pt idx="3">
                  <c:v>190</c:v>
                </c:pt>
                <c:pt idx="4">
                  <c:v>220</c:v>
                </c:pt>
                <c:pt idx="5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5F-42D0-BEA7-2CB070667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0006128"/>
        <c:axId val="1433288816"/>
      </c:lineChart>
      <c:catAx>
        <c:axId val="138000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288816"/>
        <c:crosses val="autoZero"/>
        <c:auto val="1"/>
        <c:lblAlgn val="ctr"/>
        <c:lblOffset val="100"/>
        <c:noMultiLvlLbl val="0"/>
      </c:catAx>
      <c:valAx>
        <c:axId val="143328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00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Made</a:t>
            </a:r>
            <a:r>
              <a:rPr lang="en-US" baseline="0"/>
              <a:t> vs. Worth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3262292443916"/>
          <c:y val="0.22876637217910917"/>
          <c:w val="0.6721148366985471"/>
          <c:h val="0.62814968211176281"/>
        </c:manualLayout>
      </c:layout>
      <c:lineChart>
        <c:grouping val="standard"/>
        <c:varyColors val="0"/>
        <c:ser>
          <c:idx val="0"/>
          <c:order val="0"/>
          <c:tx>
            <c:strRef>
              <c:f>'4Cows'!$B$35</c:f>
              <c:strCache>
                <c:ptCount val="1"/>
                <c:pt idx="0">
                  <c:v>Makes at Chic-Fil-A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'4Cows'!$C$32:$H$32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'4Cows'!$C$35:$H$35</c:f>
              <c:numCache>
                <c:formatCode>"$"#,##0.00</c:formatCode>
                <c:ptCount val="6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F-42D0-BEA7-2CB07066766D}"/>
            </c:ext>
          </c:extLst>
        </c:ser>
        <c:ser>
          <c:idx val="1"/>
          <c:order val="1"/>
          <c:tx>
            <c:strRef>
              <c:f>'4Cows'!$B$45</c:f>
              <c:strCache>
                <c:ptCount val="1"/>
                <c:pt idx="0">
                  <c:v>Wealth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'4Cows'!$C$32:$H$32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'4Cows'!$C$45:$H$45</c:f>
              <c:numCache>
                <c:formatCode>"$"#,##0.00</c:formatCode>
                <c:ptCount val="6"/>
                <c:pt idx="0">
                  <c:v>100</c:v>
                </c:pt>
                <c:pt idx="1">
                  <c:v>130</c:v>
                </c:pt>
                <c:pt idx="2">
                  <c:v>165</c:v>
                </c:pt>
                <c:pt idx="3">
                  <c:v>215</c:v>
                </c:pt>
                <c:pt idx="4">
                  <c:v>255</c:v>
                </c:pt>
                <c:pt idx="5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5F-42D0-BEA7-2CB070667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0006128"/>
        <c:axId val="1433288816"/>
      </c:lineChart>
      <c:catAx>
        <c:axId val="138000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288816"/>
        <c:crosses val="autoZero"/>
        <c:auto val="1"/>
        <c:lblAlgn val="ctr"/>
        <c:lblOffset val="100"/>
        <c:noMultiLvlLbl val="0"/>
      </c:catAx>
      <c:valAx>
        <c:axId val="143328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00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Made</a:t>
            </a:r>
            <a:r>
              <a:rPr lang="en-US" baseline="0"/>
              <a:t> vs. Worth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3262292443916"/>
          <c:y val="0.22876637217910917"/>
          <c:w val="0.6721148366985471"/>
          <c:h val="0.62814968211176281"/>
        </c:manualLayout>
      </c:layout>
      <c:lineChart>
        <c:grouping val="standard"/>
        <c:varyColors val="0"/>
        <c:ser>
          <c:idx val="0"/>
          <c:order val="0"/>
          <c:tx>
            <c:strRef>
              <c:f>'4Cows'!$B$57</c:f>
              <c:strCache>
                <c:ptCount val="1"/>
                <c:pt idx="0">
                  <c:v>Makes at Chic-Fil-A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'4Cows'!$C$54:$H$54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'4Cows'!$C$57:$H$57</c:f>
              <c:numCache>
                <c:formatCode>"$"#,##0.00</c:formatCode>
                <c:ptCount val="6"/>
                <c:pt idx="1">
                  <c:v>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F-42D0-BEA7-2CB07066766D}"/>
            </c:ext>
          </c:extLst>
        </c:ser>
        <c:ser>
          <c:idx val="1"/>
          <c:order val="1"/>
          <c:tx>
            <c:strRef>
              <c:f>'4Cows'!$B$67</c:f>
              <c:strCache>
                <c:ptCount val="1"/>
                <c:pt idx="0">
                  <c:v>Wealth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'4Cows'!$C$54:$H$54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'4Cows'!$C$67:$H$67</c:f>
              <c:numCache>
                <c:formatCode>"$"#,##0.00</c:formatCode>
                <c:ptCount val="6"/>
                <c:pt idx="0">
                  <c:v>100</c:v>
                </c:pt>
                <c:pt idx="1">
                  <c:v>-1090</c:v>
                </c:pt>
                <c:pt idx="2">
                  <c:v>910</c:v>
                </c:pt>
                <c:pt idx="3">
                  <c:v>820</c:v>
                </c:pt>
                <c:pt idx="4">
                  <c:v>1730</c:v>
                </c:pt>
                <c:pt idx="5">
                  <c:v>3640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5F-42D0-BEA7-2CB070667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0006128"/>
        <c:axId val="1433288816"/>
      </c:lineChart>
      <c:catAx>
        <c:axId val="138000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288816"/>
        <c:crosses val="autoZero"/>
        <c:auto val="1"/>
        <c:lblAlgn val="ctr"/>
        <c:lblOffset val="100"/>
        <c:noMultiLvlLbl val="0"/>
      </c:catAx>
      <c:valAx>
        <c:axId val="143328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00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How The Cows Build Their Wealth - Leaving out Owny a Moment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918594441697361"/>
          <c:y val="0.11096974513347624"/>
          <c:w val="0.72520306778069266"/>
          <c:h val="0.74594620419807955"/>
        </c:manualLayout>
      </c:layout>
      <c:lineChart>
        <c:grouping val="standard"/>
        <c:varyColors val="0"/>
        <c:ser>
          <c:idx val="4"/>
          <c:order val="0"/>
          <c:tx>
            <c:strRef>
              <c:f>'4Cows'!$B$9</c:f>
              <c:strCache>
                <c:ptCount val="1"/>
                <c:pt idx="0">
                  <c:v>Wealth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'4Cows'!$C$9:$H$9</c:f>
              <c:numCache>
                <c:formatCode>"$"#,##0.00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  <c:pt idx="3">
                  <c:v>20</c:v>
                </c:pt>
                <c:pt idx="4">
                  <c:v>50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E07-4C8F-AD7B-30BF6995F2D4}"/>
            </c:ext>
          </c:extLst>
        </c:ser>
        <c:ser>
          <c:idx val="5"/>
          <c:order val="1"/>
          <c:tx>
            <c:strRef>
              <c:f>'4Cows'!$B$23</c:f>
              <c:strCache>
                <c:ptCount val="1"/>
                <c:pt idx="0">
                  <c:v>Wealth</c:v>
                </c:pt>
              </c:strCache>
            </c:strRef>
          </c:tx>
          <c:spPr>
            <a:ln w="28575" cap="rnd">
              <a:solidFill>
                <a:srgbClr val="9999FF"/>
              </a:solidFill>
              <a:round/>
            </a:ln>
            <a:effectLst/>
          </c:spPr>
          <c:marker>
            <c:symbol val="none"/>
          </c:marker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'4Cows'!$C$23:$H$23</c:f>
              <c:numCache>
                <c:formatCode>"$"#,##0.00</c:formatCode>
                <c:ptCount val="6"/>
                <c:pt idx="0">
                  <c:v>100</c:v>
                </c:pt>
                <c:pt idx="1">
                  <c:v>130</c:v>
                </c:pt>
                <c:pt idx="2">
                  <c:v>160</c:v>
                </c:pt>
                <c:pt idx="3">
                  <c:v>190</c:v>
                </c:pt>
                <c:pt idx="4">
                  <c:v>220</c:v>
                </c:pt>
                <c:pt idx="5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E07-4C8F-AD7B-30BF6995F2D4}"/>
            </c:ext>
          </c:extLst>
        </c:ser>
        <c:ser>
          <c:idx val="6"/>
          <c:order val="2"/>
          <c:tx>
            <c:strRef>
              <c:f>'4Cows'!$B$9</c:f>
              <c:strCache>
                <c:ptCount val="1"/>
                <c:pt idx="0">
                  <c:v>Wealth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'4Cows'!$C$9:$H$9</c:f>
              <c:numCache>
                <c:formatCode>"$"#,##0.00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  <c:pt idx="3">
                  <c:v>20</c:v>
                </c:pt>
                <c:pt idx="4">
                  <c:v>50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E07-4C8F-AD7B-30BF6995F2D4}"/>
            </c:ext>
          </c:extLst>
        </c:ser>
        <c:ser>
          <c:idx val="7"/>
          <c:order val="3"/>
          <c:tx>
            <c:strRef>
              <c:f>'4Cows'!$A$39</c:f>
              <c:strCache>
                <c:ptCount val="1"/>
                <c:pt idx="0">
                  <c:v>Stocky</c:v>
                </c:pt>
              </c:strCache>
            </c:strRef>
          </c:tx>
          <c:spPr>
            <a:ln w="28575" cap="rnd">
              <a:solidFill>
                <a:srgbClr val="34CCC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'4Cows'!$C$45:$H$45</c:f>
              <c:numCache>
                <c:formatCode>"$"#,##0.00</c:formatCode>
                <c:ptCount val="6"/>
                <c:pt idx="0">
                  <c:v>100</c:v>
                </c:pt>
                <c:pt idx="1">
                  <c:v>130</c:v>
                </c:pt>
                <c:pt idx="2">
                  <c:v>165</c:v>
                </c:pt>
                <c:pt idx="3">
                  <c:v>215</c:v>
                </c:pt>
                <c:pt idx="4">
                  <c:v>255</c:v>
                </c:pt>
                <c:pt idx="5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E07-4C8F-AD7B-30BF6995F2D4}"/>
            </c:ext>
          </c:extLst>
        </c:ser>
        <c:ser>
          <c:idx val="2"/>
          <c:order val="4"/>
          <c:tx>
            <c:strRef>
              <c:f>'4Cows'!$B$9</c:f>
              <c:strCache>
                <c:ptCount val="1"/>
                <c:pt idx="0">
                  <c:v>Wealth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'4Cows'!$C$9:$H$9</c:f>
              <c:numCache>
                <c:formatCode>"$"#,##0.00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  <c:pt idx="3">
                  <c:v>20</c:v>
                </c:pt>
                <c:pt idx="4">
                  <c:v>50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E07-4C8F-AD7B-30BF6995F2D4}"/>
            </c:ext>
          </c:extLst>
        </c:ser>
        <c:ser>
          <c:idx val="3"/>
          <c:order val="5"/>
          <c:tx>
            <c:strRef>
              <c:f>'4Cows'!$A$22</c:f>
              <c:strCache>
                <c:ptCount val="1"/>
                <c:pt idx="0">
                  <c:v>Savey</c:v>
                </c:pt>
              </c:strCache>
            </c:strRef>
          </c:tx>
          <c:spPr>
            <a:ln w="28575" cap="rnd">
              <a:solidFill>
                <a:srgbClr val="9999F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'4Cows'!$C$23:$H$23</c:f>
              <c:numCache>
                <c:formatCode>"$"#,##0.00</c:formatCode>
                <c:ptCount val="6"/>
                <c:pt idx="0">
                  <c:v>100</c:v>
                </c:pt>
                <c:pt idx="1">
                  <c:v>130</c:v>
                </c:pt>
                <c:pt idx="2">
                  <c:v>160</c:v>
                </c:pt>
                <c:pt idx="3">
                  <c:v>190</c:v>
                </c:pt>
                <c:pt idx="4">
                  <c:v>220</c:v>
                </c:pt>
                <c:pt idx="5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E07-4C8F-AD7B-30BF6995F2D4}"/>
            </c:ext>
          </c:extLst>
        </c:ser>
        <c:ser>
          <c:idx val="0"/>
          <c:order val="6"/>
          <c:tx>
            <c:strRef>
              <c:f>'4Cows'!$A$7</c:f>
              <c:strCache>
                <c:ptCount val="1"/>
                <c:pt idx="0">
                  <c:v>Spendy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'4Cows'!$C$9:$H$9</c:f>
              <c:numCache>
                <c:formatCode>"$"#,##0.00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  <c:pt idx="3">
                  <c:v>20</c:v>
                </c:pt>
                <c:pt idx="4">
                  <c:v>50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E07-4C8F-AD7B-30BF6995F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0006128"/>
        <c:axId val="1433288816"/>
      </c:lineChart>
      <c:catAx>
        <c:axId val="138000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288816"/>
        <c:crosses val="autoZero"/>
        <c:auto val="1"/>
        <c:lblAlgn val="ctr"/>
        <c:lblOffset val="100"/>
        <c:noMultiLvlLbl val="0"/>
      </c:catAx>
      <c:valAx>
        <c:axId val="143328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00612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How The Cows Build Their Wealth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918594441697361"/>
          <c:y val="0.11096974513347624"/>
          <c:w val="0.75347942131678303"/>
          <c:h val="0.74594620419807955"/>
        </c:manualLayout>
      </c:layout>
      <c:lineChart>
        <c:grouping val="standard"/>
        <c:varyColors val="0"/>
        <c:ser>
          <c:idx val="4"/>
          <c:order val="0"/>
          <c:tx>
            <c:strRef>
              <c:f>'4Cows'!$B$9</c:f>
              <c:strCache>
                <c:ptCount val="1"/>
                <c:pt idx="0">
                  <c:v>Wealth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'4Cows'!$C$9:$H$9</c:f>
              <c:numCache>
                <c:formatCode>"$"#,##0.00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  <c:pt idx="3">
                  <c:v>20</c:v>
                </c:pt>
                <c:pt idx="4">
                  <c:v>50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E07-4C8F-AD7B-30BF6995F2D4}"/>
            </c:ext>
          </c:extLst>
        </c:ser>
        <c:ser>
          <c:idx val="5"/>
          <c:order val="1"/>
          <c:tx>
            <c:strRef>
              <c:f>'4Cows'!$B$23</c:f>
              <c:strCache>
                <c:ptCount val="1"/>
                <c:pt idx="0">
                  <c:v>Wealth</c:v>
                </c:pt>
              </c:strCache>
            </c:strRef>
          </c:tx>
          <c:spPr>
            <a:ln w="28575" cap="rnd">
              <a:solidFill>
                <a:srgbClr val="9999FF"/>
              </a:solidFill>
              <a:round/>
            </a:ln>
            <a:effectLst/>
          </c:spPr>
          <c:marker>
            <c:symbol val="none"/>
          </c:marker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'4Cows'!$C$23:$H$23</c:f>
              <c:numCache>
                <c:formatCode>"$"#,##0.00</c:formatCode>
                <c:ptCount val="6"/>
                <c:pt idx="0">
                  <c:v>100</c:v>
                </c:pt>
                <c:pt idx="1">
                  <c:v>130</c:v>
                </c:pt>
                <c:pt idx="2">
                  <c:v>160</c:v>
                </c:pt>
                <c:pt idx="3">
                  <c:v>190</c:v>
                </c:pt>
                <c:pt idx="4">
                  <c:v>220</c:v>
                </c:pt>
                <c:pt idx="5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E07-4C8F-AD7B-30BF6995F2D4}"/>
            </c:ext>
          </c:extLst>
        </c:ser>
        <c:ser>
          <c:idx val="6"/>
          <c:order val="2"/>
          <c:tx>
            <c:strRef>
              <c:f>'4Cows'!$B$9</c:f>
              <c:strCache>
                <c:ptCount val="1"/>
                <c:pt idx="0">
                  <c:v>Wealth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'4Cows'!$C$9:$H$9</c:f>
              <c:numCache>
                <c:formatCode>"$"#,##0.00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  <c:pt idx="3">
                  <c:v>20</c:v>
                </c:pt>
                <c:pt idx="4">
                  <c:v>50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E07-4C8F-AD7B-30BF6995F2D4}"/>
            </c:ext>
          </c:extLst>
        </c:ser>
        <c:ser>
          <c:idx val="7"/>
          <c:order val="3"/>
          <c:tx>
            <c:strRef>
              <c:f>'4Cows'!$A$39</c:f>
              <c:strCache>
                <c:ptCount val="1"/>
                <c:pt idx="0">
                  <c:v>Stocky</c:v>
                </c:pt>
              </c:strCache>
            </c:strRef>
          </c:tx>
          <c:spPr>
            <a:ln w="28575" cap="rnd">
              <a:solidFill>
                <a:srgbClr val="89D5DD"/>
              </a:solidFill>
              <a:round/>
            </a:ln>
            <a:effectLst/>
          </c:spPr>
          <c:marker>
            <c:symbol val="none"/>
          </c:marker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'4Cows'!$C$45:$H$45</c:f>
              <c:numCache>
                <c:formatCode>"$"#,##0.00</c:formatCode>
                <c:ptCount val="6"/>
                <c:pt idx="0">
                  <c:v>100</c:v>
                </c:pt>
                <c:pt idx="1">
                  <c:v>130</c:v>
                </c:pt>
                <c:pt idx="2">
                  <c:v>165</c:v>
                </c:pt>
                <c:pt idx="3">
                  <c:v>215</c:v>
                </c:pt>
                <c:pt idx="4">
                  <c:v>255</c:v>
                </c:pt>
                <c:pt idx="5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E07-4C8F-AD7B-30BF6995F2D4}"/>
            </c:ext>
          </c:extLst>
        </c:ser>
        <c:ser>
          <c:idx val="2"/>
          <c:order val="4"/>
          <c:tx>
            <c:strRef>
              <c:f>'4Cows'!$B$9</c:f>
              <c:strCache>
                <c:ptCount val="1"/>
                <c:pt idx="0">
                  <c:v>Wealth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'4Cows'!$C$9:$H$9</c:f>
              <c:numCache>
                <c:formatCode>"$"#,##0.00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  <c:pt idx="3">
                  <c:v>20</c:v>
                </c:pt>
                <c:pt idx="4">
                  <c:v>50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E07-4C8F-AD7B-30BF6995F2D4}"/>
            </c:ext>
          </c:extLst>
        </c:ser>
        <c:ser>
          <c:idx val="3"/>
          <c:order val="5"/>
          <c:tx>
            <c:strRef>
              <c:f>'4Cows'!$A$22</c:f>
              <c:strCache>
                <c:ptCount val="1"/>
                <c:pt idx="0">
                  <c:v>Savey</c:v>
                </c:pt>
              </c:strCache>
            </c:strRef>
          </c:tx>
          <c:spPr>
            <a:ln w="28575" cap="rnd">
              <a:solidFill>
                <a:srgbClr val="9999FF"/>
              </a:solidFill>
              <a:round/>
            </a:ln>
            <a:effectLst/>
          </c:spPr>
          <c:marker>
            <c:symbol val="none"/>
          </c:marker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'4Cows'!$C$23:$H$23</c:f>
              <c:numCache>
                <c:formatCode>"$"#,##0.00</c:formatCode>
                <c:ptCount val="6"/>
                <c:pt idx="0">
                  <c:v>100</c:v>
                </c:pt>
                <c:pt idx="1">
                  <c:v>130</c:v>
                </c:pt>
                <c:pt idx="2">
                  <c:v>160</c:v>
                </c:pt>
                <c:pt idx="3">
                  <c:v>190</c:v>
                </c:pt>
                <c:pt idx="4">
                  <c:v>220</c:v>
                </c:pt>
                <c:pt idx="5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E07-4C8F-AD7B-30BF6995F2D4}"/>
            </c:ext>
          </c:extLst>
        </c:ser>
        <c:ser>
          <c:idx val="0"/>
          <c:order val="6"/>
          <c:tx>
            <c:strRef>
              <c:f>'4Cows'!$A$7</c:f>
              <c:strCache>
                <c:ptCount val="1"/>
                <c:pt idx="0">
                  <c:v>Spendy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'4Cows'!$C$9:$H$9</c:f>
              <c:numCache>
                <c:formatCode>"$"#,##0.00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  <c:pt idx="3">
                  <c:v>20</c:v>
                </c:pt>
                <c:pt idx="4">
                  <c:v>50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E07-4C8F-AD7B-30BF6995F2D4}"/>
            </c:ext>
          </c:extLst>
        </c:ser>
        <c:ser>
          <c:idx val="1"/>
          <c:order val="7"/>
          <c:tx>
            <c:strRef>
              <c:f>'4Cows'!$A$61</c:f>
              <c:strCache>
                <c:ptCount val="1"/>
                <c:pt idx="0">
                  <c:v>Owny</c:v>
                </c:pt>
              </c:strCache>
            </c:strRef>
          </c:tx>
          <c:spPr>
            <a:ln w="28575" cap="rnd">
              <a:solidFill>
                <a:srgbClr val="FCAD4E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'4Cows'!$C$2:$H$2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'4Cows'!$C$67:$H$67</c:f>
              <c:numCache>
                <c:formatCode>"$"#,##0.00</c:formatCode>
                <c:ptCount val="6"/>
                <c:pt idx="0">
                  <c:v>100</c:v>
                </c:pt>
                <c:pt idx="1">
                  <c:v>-1090</c:v>
                </c:pt>
                <c:pt idx="2">
                  <c:v>910</c:v>
                </c:pt>
                <c:pt idx="3">
                  <c:v>820</c:v>
                </c:pt>
                <c:pt idx="4">
                  <c:v>1730</c:v>
                </c:pt>
                <c:pt idx="5">
                  <c:v>3640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E07-4C8F-AD7B-30BF6995F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0006128"/>
        <c:axId val="1433288816"/>
      </c:lineChart>
      <c:catAx>
        <c:axId val="138000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288816"/>
        <c:crosses val="autoZero"/>
        <c:auto val="1"/>
        <c:lblAlgn val="ctr"/>
        <c:lblOffset val="100"/>
        <c:noMultiLvlLbl val="0"/>
      </c:catAx>
      <c:valAx>
        <c:axId val="143328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00612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chart" Target="../charts/chart5.xml"/><Relationship Id="rId18" Type="http://schemas.openxmlformats.org/officeDocument/2006/relationships/image" Target="../media/image11.png"/><Relationship Id="rId3" Type="http://schemas.openxmlformats.org/officeDocument/2006/relationships/image" Target="../media/image3.png"/><Relationship Id="rId21" Type="http://schemas.openxmlformats.org/officeDocument/2006/relationships/image" Target="../media/image14.png"/><Relationship Id="rId7" Type="http://schemas.openxmlformats.org/officeDocument/2006/relationships/image" Target="../media/image6.jpeg"/><Relationship Id="rId12" Type="http://schemas.openxmlformats.org/officeDocument/2006/relationships/chart" Target="../charts/chart4.xml"/><Relationship Id="rId17" Type="http://schemas.openxmlformats.org/officeDocument/2006/relationships/image" Target="../media/image10.png"/><Relationship Id="rId2" Type="http://schemas.openxmlformats.org/officeDocument/2006/relationships/image" Target="../media/image2.png"/><Relationship Id="rId16" Type="http://schemas.openxmlformats.org/officeDocument/2006/relationships/image" Target="../media/image9.png"/><Relationship Id="rId20" Type="http://schemas.openxmlformats.org/officeDocument/2006/relationships/image" Target="../media/image13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11" Type="http://schemas.openxmlformats.org/officeDocument/2006/relationships/chart" Target="../charts/chart3.xml"/><Relationship Id="rId24" Type="http://schemas.openxmlformats.org/officeDocument/2006/relationships/image" Target="../media/image17.png"/><Relationship Id="rId5" Type="http://schemas.openxmlformats.org/officeDocument/2006/relationships/image" Target="../media/image5.png"/><Relationship Id="rId15" Type="http://schemas.openxmlformats.org/officeDocument/2006/relationships/image" Target="../media/image8.png"/><Relationship Id="rId23" Type="http://schemas.openxmlformats.org/officeDocument/2006/relationships/image" Target="../media/image16.png"/><Relationship Id="rId10" Type="http://schemas.openxmlformats.org/officeDocument/2006/relationships/chart" Target="../charts/chart2.xml"/><Relationship Id="rId19" Type="http://schemas.openxmlformats.org/officeDocument/2006/relationships/image" Target="../media/image12.png"/><Relationship Id="rId4" Type="http://schemas.openxmlformats.org/officeDocument/2006/relationships/image" Target="../media/image4.png"/><Relationship Id="rId9" Type="http://schemas.openxmlformats.org/officeDocument/2006/relationships/chart" Target="../charts/chart1.xml"/><Relationship Id="rId14" Type="http://schemas.openxmlformats.org/officeDocument/2006/relationships/chart" Target="../charts/chart6.xml"/><Relationship Id="rId22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59930</xdr:colOff>
      <xdr:row>51</xdr:row>
      <xdr:rowOff>147412</xdr:rowOff>
    </xdr:from>
    <xdr:to>
      <xdr:col>0</xdr:col>
      <xdr:colOff>1407994</xdr:colOff>
      <xdr:row>59</xdr:row>
      <xdr:rowOff>130960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30F279-B164-4360-8EAF-177EE4064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30" y="11120212"/>
          <a:ext cx="1338539" cy="1498023"/>
        </a:xfrm>
        <a:prstGeom prst="rect">
          <a:avLst/>
        </a:prstGeom>
      </xdr:spPr>
    </xdr:pic>
    <xdr:clientData/>
  </xdr:twoCellAnchor>
  <xdr:twoCellAnchor editAs="oneCell">
    <xdr:from>
      <xdr:col>0</xdr:col>
      <xdr:colOff>59930</xdr:colOff>
      <xdr:row>12</xdr:row>
      <xdr:rowOff>101343</xdr:rowOff>
    </xdr:from>
    <xdr:to>
      <xdr:col>0</xdr:col>
      <xdr:colOff>1407994</xdr:colOff>
      <xdr:row>20</xdr:row>
      <xdr:rowOff>91241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0AE4C1-2A8D-4338-81EF-05FCF14D7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30" y="3987543"/>
          <a:ext cx="1338539" cy="1507548"/>
        </a:xfrm>
        <a:prstGeom prst="rect">
          <a:avLst/>
        </a:prstGeom>
      </xdr:spPr>
    </xdr:pic>
    <xdr:clientData/>
  </xdr:twoCellAnchor>
  <xdr:twoCellAnchor editAs="oneCell">
    <xdr:from>
      <xdr:col>0</xdr:col>
      <xdr:colOff>71476</xdr:colOff>
      <xdr:row>1</xdr:row>
      <xdr:rowOff>30744</xdr:rowOff>
    </xdr:from>
    <xdr:to>
      <xdr:col>0</xdr:col>
      <xdr:colOff>1407508</xdr:colOff>
      <xdr:row>5</xdr:row>
      <xdr:rowOff>18662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419456-9B44-48EE-909F-F5F97F504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76" y="238562"/>
          <a:ext cx="1332857" cy="1459964"/>
        </a:xfrm>
        <a:prstGeom prst="rect">
          <a:avLst/>
        </a:prstGeom>
      </xdr:spPr>
    </xdr:pic>
    <xdr:clientData/>
  </xdr:twoCellAnchor>
  <xdr:twoCellAnchor editAs="oneCell">
    <xdr:from>
      <xdr:col>0</xdr:col>
      <xdr:colOff>83021</xdr:colOff>
      <xdr:row>29</xdr:row>
      <xdr:rowOff>116832</xdr:rowOff>
    </xdr:from>
    <xdr:to>
      <xdr:col>0</xdr:col>
      <xdr:colOff>1424735</xdr:colOff>
      <xdr:row>37</xdr:row>
      <xdr:rowOff>90857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8E25F95-44F6-41FC-B73D-D6DCD9D77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21" y="7070082"/>
          <a:ext cx="1338539" cy="1491675"/>
        </a:xfrm>
        <a:prstGeom prst="rect">
          <a:avLst/>
        </a:prstGeom>
      </xdr:spPr>
    </xdr:pic>
    <xdr:clientData/>
  </xdr:twoCellAnchor>
  <xdr:twoCellAnchor editAs="oneCell">
    <xdr:from>
      <xdr:col>6</xdr:col>
      <xdr:colOff>17317</xdr:colOff>
      <xdr:row>1</xdr:row>
      <xdr:rowOff>1</xdr:rowOff>
    </xdr:from>
    <xdr:to>
      <xdr:col>6</xdr:col>
      <xdr:colOff>817443</xdr:colOff>
      <xdr:row>1</xdr:row>
      <xdr:rowOff>796637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ADB4880-0A33-46B1-85DF-7860A9078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0226" y="207819"/>
          <a:ext cx="796951" cy="796636"/>
        </a:xfrm>
        <a:prstGeom prst="rect">
          <a:avLst/>
        </a:prstGeom>
      </xdr:spPr>
    </xdr:pic>
    <xdr:clientData/>
  </xdr:twoCellAnchor>
  <xdr:twoCellAnchor>
    <xdr:from>
      <xdr:col>4</xdr:col>
      <xdr:colOff>92364</xdr:colOff>
      <xdr:row>11</xdr:row>
      <xdr:rowOff>0</xdr:rowOff>
    </xdr:from>
    <xdr:to>
      <xdr:col>4</xdr:col>
      <xdr:colOff>805602</xdr:colOff>
      <xdr:row>15</xdr:row>
      <xdr:rowOff>3982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EDF21BF-D971-4DCD-90D2-305042923FE4}"/>
            </a:ext>
          </a:extLst>
        </xdr:cNvPr>
        <xdr:cNvGrpSpPr/>
      </xdr:nvGrpSpPr>
      <xdr:grpSpPr>
        <a:xfrm>
          <a:off x="5749386" y="2824370"/>
          <a:ext cx="713238" cy="765982"/>
          <a:chOff x="6790869" y="3788225"/>
          <a:chExt cx="912588" cy="934360"/>
        </a:xfrm>
        <a:solidFill>
          <a:schemeClr val="tx1"/>
        </a:solidFill>
      </xdr:grpSpPr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7344156D-F535-49E9-826A-7031498102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90869" y="3788225"/>
            <a:ext cx="912588" cy="934360"/>
          </a:xfrm>
          <a:prstGeom prst="rect">
            <a:avLst/>
          </a:prstGeom>
          <a:grpFill/>
        </xdr:spPr>
      </xdr:pic>
      <xdr:grpSp>
        <xdr:nvGrpSpPr>
          <xdr:cNvPr id="15" name="Group 14">
            <a:extLst>
              <a:ext uri="{FF2B5EF4-FFF2-40B4-BE49-F238E27FC236}">
                <a16:creationId xmlns:a16="http://schemas.microsoft.com/office/drawing/2014/main" id="{50BD80AC-D2B5-4759-B81D-92FE246DE9DB}"/>
              </a:ext>
            </a:extLst>
          </xdr:cNvPr>
          <xdr:cNvGrpSpPr/>
        </xdr:nvGrpSpPr>
        <xdr:grpSpPr>
          <a:xfrm>
            <a:off x="6934201" y="3893458"/>
            <a:ext cx="580570" cy="609599"/>
            <a:chOff x="6957787" y="3873500"/>
            <a:chExt cx="580570" cy="598714"/>
          </a:xfrm>
          <a:grpFill/>
        </xdr:grpSpPr>
        <xdr:cxnSp macro="">
          <xdr:nvCxnSpPr>
            <xdr:cNvPr id="16" name="Straight Connector 15">
              <a:extLst>
                <a:ext uri="{FF2B5EF4-FFF2-40B4-BE49-F238E27FC236}">
                  <a16:creationId xmlns:a16="http://schemas.microsoft.com/office/drawing/2014/main" id="{EB32C1AD-DDF2-4F5F-9776-124FA085240B}"/>
                </a:ext>
              </a:extLst>
            </xdr:cNvPr>
            <xdr:cNvCxnSpPr/>
          </xdr:nvCxnSpPr>
          <xdr:spPr>
            <a:xfrm flipH="1">
              <a:off x="6957787" y="3873500"/>
              <a:ext cx="580570" cy="598714"/>
            </a:xfrm>
            <a:prstGeom prst="line">
              <a:avLst/>
            </a:prstGeom>
            <a:grpFill/>
            <a:ln w="76200">
              <a:solidFill>
                <a:schemeClr val="bg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Straight Connector 16">
              <a:extLst>
                <a:ext uri="{FF2B5EF4-FFF2-40B4-BE49-F238E27FC236}">
                  <a16:creationId xmlns:a16="http://schemas.microsoft.com/office/drawing/2014/main" id="{5725589C-19FD-4E0B-BF16-5D81F6E55D89}"/>
                </a:ext>
              </a:extLst>
            </xdr:cNvPr>
            <xdr:cNvCxnSpPr/>
          </xdr:nvCxnSpPr>
          <xdr:spPr>
            <a:xfrm>
              <a:off x="6975929" y="3900714"/>
              <a:ext cx="553357" cy="562429"/>
            </a:xfrm>
            <a:prstGeom prst="line">
              <a:avLst/>
            </a:prstGeom>
            <a:grpFill/>
            <a:ln w="76200">
              <a:solidFill>
                <a:schemeClr val="bg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828674</xdr:colOff>
      <xdr:row>14</xdr:row>
      <xdr:rowOff>171451</xdr:rowOff>
    </xdr:from>
    <xdr:to>
      <xdr:col>8</xdr:col>
      <xdr:colOff>1</xdr:colOff>
      <xdr:row>15</xdr:row>
      <xdr:rowOff>190499</xdr:rowOff>
    </xdr:to>
    <xdr:sp macro="" textlink="">
      <xdr:nvSpPr>
        <xdr:cNvPr id="31" name="Callout: Line 30">
          <a:extLst>
            <a:ext uri="{FF2B5EF4-FFF2-40B4-BE49-F238E27FC236}">
              <a16:creationId xmlns:a16="http://schemas.microsoft.com/office/drawing/2014/main" id="{5C57DE99-0D2D-4D48-A169-1E1C247445A0}"/>
            </a:ext>
          </a:extLst>
        </xdr:cNvPr>
        <xdr:cNvSpPr/>
      </xdr:nvSpPr>
      <xdr:spPr>
        <a:xfrm>
          <a:off x="6486524" y="3571876"/>
          <a:ext cx="2524127" cy="209548"/>
        </a:xfrm>
        <a:prstGeom prst="borderCallout1">
          <a:avLst>
            <a:gd name="adj1" fmla="val 93750"/>
            <a:gd name="adj2" fmla="val -925"/>
            <a:gd name="adj3" fmla="val 75000"/>
            <a:gd name="adj4" fmla="val -28703"/>
          </a:avLst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solidFill>
                <a:schemeClr val="dk1"/>
              </a:solidFill>
              <a:latin typeface="+mn-lt"/>
              <a:ea typeface="+mn-ea"/>
              <a:cs typeface="+mn-cs"/>
            </a:rPr>
            <a:t>Could not afford new  house. Living with Mom ("Elsie").</a:t>
          </a:r>
        </a:p>
        <a:p>
          <a:pPr marL="0" indent="0" algn="ctr"/>
          <a:endParaRPr lang="en-US" sz="8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107156</xdr:colOff>
      <xdr:row>25</xdr:row>
      <xdr:rowOff>53579</xdr:rowOff>
    </xdr:from>
    <xdr:to>
      <xdr:col>4</xdr:col>
      <xdr:colOff>820394</xdr:colOff>
      <xdr:row>29</xdr:row>
      <xdr:rowOff>57561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732D71DC-2F08-4B20-8B8E-0CF1C9702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5387579"/>
          <a:ext cx="713238" cy="765982"/>
        </a:xfrm>
        <a:prstGeom prst="rect">
          <a:avLst/>
        </a:prstGeom>
        <a:solidFill>
          <a:schemeClr val="tx1"/>
        </a:solidFill>
      </xdr:spPr>
    </xdr:pic>
    <xdr:clientData/>
  </xdr:twoCellAnchor>
  <xdr:twoCellAnchor editAs="oneCell">
    <xdr:from>
      <xdr:col>7</xdr:col>
      <xdr:colOff>85571</xdr:colOff>
      <xdr:row>10</xdr:row>
      <xdr:rowOff>54718</xdr:rowOff>
    </xdr:from>
    <xdr:to>
      <xdr:col>7</xdr:col>
      <xdr:colOff>777973</xdr:colOff>
      <xdr:row>14</xdr:row>
      <xdr:rowOff>136877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F4A6A0E-5E3C-43CF-ADA2-2BCC5297E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071" y="2708111"/>
          <a:ext cx="682877" cy="844159"/>
        </a:xfrm>
        <a:prstGeom prst="rect">
          <a:avLst/>
        </a:prstGeom>
      </xdr:spPr>
    </xdr:pic>
    <xdr:clientData/>
  </xdr:twoCellAnchor>
  <xdr:twoCellAnchor>
    <xdr:from>
      <xdr:col>4</xdr:col>
      <xdr:colOff>65484</xdr:colOff>
      <xdr:row>47</xdr:row>
      <xdr:rowOff>5953</xdr:rowOff>
    </xdr:from>
    <xdr:to>
      <xdr:col>4</xdr:col>
      <xdr:colOff>778722</xdr:colOff>
      <xdr:row>51</xdr:row>
      <xdr:rowOff>9935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4AA56684-B158-4637-A32A-12F00AB0E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0953" y="9364266"/>
          <a:ext cx="713238" cy="765982"/>
        </a:xfrm>
        <a:prstGeom prst="rect">
          <a:avLst/>
        </a:prstGeom>
        <a:solidFill>
          <a:schemeClr val="tx1"/>
        </a:solidFill>
      </xdr:spPr>
    </xdr:pic>
    <xdr:clientData/>
  </xdr:twoCellAnchor>
  <xdr:twoCellAnchor>
    <xdr:from>
      <xdr:col>4</xdr:col>
      <xdr:colOff>83344</xdr:colOff>
      <xdr:row>69</xdr:row>
      <xdr:rowOff>23812</xdr:rowOff>
    </xdr:from>
    <xdr:to>
      <xdr:col>4</xdr:col>
      <xdr:colOff>796582</xdr:colOff>
      <xdr:row>73</xdr:row>
      <xdr:rowOff>27794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95207E9F-2EA6-459D-B54C-253B74AF2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8813" y="13430250"/>
          <a:ext cx="713238" cy="765982"/>
        </a:xfrm>
        <a:prstGeom prst="rect">
          <a:avLst/>
        </a:prstGeom>
        <a:solidFill>
          <a:schemeClr val="tx1"/>
        </a:solidFill>
      </xdr:spPr>
    </xdr:pic>
    <xdr:clientData/>
  </xdr:twoCellAnchor>
  <xdr:twoCellAnchor>
    <xdr:from>
      <xdr:col>9</xdr:col>
      <xdr:colOff>107673</xdr:colOff>
      <xdr:row>1</xdr:row>
      <xdr:rowOff>3312</xdr:rowOff>
    </xdr:from>
    <xdr:to>
      <xdr:col>21</xdr:col>
      <xdr:colOff>314739</xdr:colOff>
      <xdr:row>8</xdr:row>
      <xdr:rowOff>16565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CB495FD8-BF5C-4E98-8C95-F2DCF1EAA8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15531</xdr:colOff>
      <xdr:row>1</xdr:row>
      <xdr:rowOff>38824</xdr:rowOff>
    </xdr:from>
    <xdr:to>
      <xdr:col>7</xdr:col>
      <xdr:colOff>828263</xdr:colOff>
      <xdr:row>1</xdr:row>
      <xdr:rowOff>753716</xdr:rowOff>
    </xdr:to>
    <xdr:sp macro="" textlink="">
      <xdr:nvSpPr>
        <xdr:cNvPr id="55" name="Callout: Line 54">
          <a:extLst>
            <a:ext uri="{FF2B5EF4-FFF2-40B4-BE49-F238E27FC236}">
              <a16:creationId xmlns:a16="http://schemas.microsoft.com/office/drawing/2014/main" id="{72DAA131-5BAE-42AF-B0DA-1054247F2B03}"/>
            </a:ext>
          </a:extLst>
        </xdr:cNvPr>
        <xdr:cNvSpPr/>
      </xdr:nvSpPr>
      <xdr:spPr>
        <a:xfrm>
          <a:off x="8182183" y="237607"/>
          <a:ext cx="812732" cy="714892"/>
        </a:xfrm>
        <a:prstGeom prst="borderCallout1">
          <a:avLst>
            <a:gd name="adj1" fmla="val 93750"/>
            <a:gd name="adj2" fmla="val -925"/>
            <a:gd name="adj3" fmla="val 75000"/>
            <a:gd name="adj4" fmla="val -28703"/>
          </a:avLst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rgbClr val="FF0000"/>
              </a:solidFill>
              <a:latin typeface="+mn-lt"/>
              <a:ea typeface="+mn-ea"/>
              <a:cs typeface="+mn-cs"/>
            </a:rPr>
            <a:t>What will each cow do now?</a:t>
          </a:r>
        </a:p>
      </xdr:txBody>
    </xdr:sp>
    <xdr:clientData/>
  </xdr:twoCellAnchor>
  <xdr:twoCellAnchor>
    <xdr:from>
      <xdr:col>9</xdr:col>
      <xdr:colOff>107673</xdr:colOff>
      <xdr:row>11</xdr:row>
      <xdr:rowOff>155712</xdr:rowOff>
    </xdr:from>
    <xdr:to>
      <xdr:col>21</xdr:col>
      <xdr:colOff>314739</xdr:colOff>
      <xdr:row>22</xdr:row>
      <xdr:rowOff>111815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1A463F00-C510-4497-BD72-2A93F789A0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107673</xdr:colOff>
      <xdr:row>29</xdr:row>
      <xdr:rowOff>31887</xdr:rowOff>
    </xdr:from>
    <xdr:to>
      <xdr:col>21</xdr:col>
      <xdr:colOff>314739</xdr:colOff>
      <xdr:row>39</xdr:row>
      <xdr:rowOff>188015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13771E02-7937-451F-AC01-C815C8B594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107673</xdr:colOff>
      <xdr:row>51</xdr:row>
      <xdr:rowOff>22362</xdr:rowOff>
    </xdr:from>
    <xdr:to>
      <xdr:col>21</xdr:col>
      <xdr:colOff>314739</xdr:colOff>
      <xdr:row>61</xdr:row>
      <xdr:rowOff>178490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6807EB5E-95FD-4F08-8F64-4DA10C4384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282138</xdr:colOff>
      <xdr:row>1</xdr:row>
      <xdr:rowOff>15536</xdr:rowOff>
    </xdr:from>
    <xdr:to>
      <xdr:col>37</xdr:col>
      <xdr:colOff>486804</xdr:colOff>
      <xdr:row>27</xdr:row>
      <xdr:rowOff>29006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598E281-0CA9-476B-BE73-A19588476C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278963</xdr:colOff>
      <xdr:row>29</xdr:row>
      <xdr:rowOff>161212</xdr:rowOff>
    </xdr:from>
    <xdr:to>
      <xdr:col>37</xdr:col>
      <xdr:colOff>483629</xdr:colOff>
      <xdr:row>59</xdr:row>
      <xdr:rowOff>144001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D6F2BEE2-F064-444D-9FD6-B4CEB90703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54</xdr:col>
      <xdr:colOff>466725</xdr:colOff>
      <xdr:row>258</xdr:row>
      <xdr:rowOff>142876</xdr:rowOff>
    </xdr:from>
    <xdr:to>
      <xdr:col>67</xdr:col>
      <xdr:colOff>529551</xdr:colOff>
      <xdr:row>298</xdr:row>
      <xdr:rowOff>186967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8854A458-2978-4DB7-8F24-D56512DCA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8394025" y="50968276"/>
          <a:ext cx="7489150" cy="7654566"/>
        </a:xfrm>
        <a:prstGeom prst="rect">
          <a:avLst/>
        </a:prstGeom>
      </xdr:spPr>
    </xdr:pic>
    <xdr:clientData/>
  </xdr:twoCellAnchor>
  <xdr:twoCellAnchor>
    <xdr:from>
      <xdr:col>67</xdr:col>
      <xdr:colOff>519544</xdr:colOff>
      <xdr:row>0</xdr:row>
      <xdr:rowOff>0</xdr:rowOff>
    </xdr:from>
    <xdr:to>
      <xdr:col>68</xdr:col>
      <xdr:colOff>123263</xdr:colOff>
      <xdr:row>293</xdr:row>
      <xdr:rowOff>11206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50E9F77A-7B58-4E39-B2F1-E131CB8838BC}"/>
            </a:ext>
          </a:extLst>
        </xdr:cNvPr>
        <xdr:cNvSpPr/>
      </xdr:nvSpPr>
      <xdr:spPr>
        <a:xfrm flipH="1">
          <a:off x="36469615" y="0"/>
          <a:ext cx="188827" cy="63556563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62</xdr:col>
      <xdr:colOff>554182</xdr:colOff>
      <xdr:row>294</xdr:row>
      <xdr:rowOff>34637</xdr:rowOff>
    </xdr:from>
    <xdr:to>
      <xdr:col>67</xdr:col>
      <xdr:colOff>138545</xdr:colOff>
      <xdr:row>295</xdr:row>
      <xdr:rowOff>0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B3FA2F07-B7A7-41CF-9B03-19150F5BCB65}"/>
            </a:ext>
          </a:extLst>
        </xdr:cNvPr>
        <xdr:cNvSpPr/>
      </xdr:nvSpPr>
      <xdr:spPr>
        <a:xfrm>
          <a:off x="33512847" y="64815461"/>
          <a:ext cx="2506806" cy="160192"/>
        </a:xfrm>
        <a:prstGeom prst="rect">
          <a:avLst/>
        </a:prstGeom>
        <a:solidFill>
          <a:srgbClr val="89D5D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59</xdr:col>
      <xdr:colOff>69274</xdr:colOff>
      <xdr:row>294</xdr:row>
      <xdr:rowOff>34637</xdr:rowOff>
    </xdr:from>
    <xdr:to>
      <xdr:col>62</xdr:col>
      <xdr:colOff>294409</xdr:colOff>
      <xdr:row>295</xdr:row>
      <xdr:rowOff>0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DD93A7DC-8711-461D-87C5-2F8DD809CD1B}"/>
            </a:ext>
          </a:extLst>
        </xdr:cNvPr>
        <xdr:cNvSpPr/>
      </xdr:nvSpPr>
      <xdr:spPr>
        <a:xfrm>
          <a:off x="31274473" y="64815461"/>
          <a:ext cx="1978601" cy="160192"/>
        </a:xfrm>
        <a:prstGeom prst="rect">
          <a:avLst/>
        </a:prstGeom>
        <a:solidFill>
          <a:srgbClr val="C0A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56</xdr:col>
      <xdr:colOff>259774</xdr:colOff>
      <xdr:row>294</xdr:row>
      <xdr:rowOff>34637</xdr:rowOff>
    </xdr:from>
    <xdr:to>
      <xdr:col>58</xdr:col>
      <xdr:colOff>411307</xdr:colOff>
      <xdr:row>294</xdr:row>
      <xdr:rowOff>184006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447C9537-9736-4E58-A06A-515D49476257}"/>
            </a:ext>
          </a:extLst>
        </xdr:cNvPr>
        <xdr:cNvSpPr/>
      </xdr:nvSpPr>
      <xdr:spPr>
        <a:xfrm>
          <a:off x="29711507" y="64815461"/>
          <a:ext cx="1320510" cy="149369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67</xdr:col>
      <xdr:colOff>477778</xdr:colOff>
      <xdr:row>295</xdr:row>
      <xdr:rowOff>111575</xdr:rowOff>
    </xdr:from>
    <xdr:to>
      <xdr:col>70</xdr:col>
      <xdr:colOff>55975</xdr:colOff>
      <xdr:row>303</xdr:row>
      <xdr:rowOff>91948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62CD9D19-5990-4DCD-94B6-58411505C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58886" y="65087228"/>
          <a:ext cx="1331664" cy="1532660"/>
        </a:xfrm>
        <a:prstGeom prst="rect">
          <a:avLst/>
        </a:prstGeom>
      </xdr:spPr>
    </xdr:pic>
    <xdr:clientData/>
  </xdr:twoCellAnchor>
  <xdr:twoCellAnchor editAs="oneCell">
    <xdr:from>
      <xdr:col>59</xdr:col>
      <xdr:colOff>450273</xdr:colOff>
      <xdr:row>295</xdr:row>
      <xdr:rowOff>105236</xdr:rowOff>
    </xdr:from>
    <xdr:to>
      <xdr:col>62</xdr:col>
      <xdr:colOff>22356</xdr:colOff>
      <xdr:row>303</xdr:row>
      <xdr:rowOff>91959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297F3F40-9717-468F-9156-BA5BA872E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30818" y="58034554"/>
          <a:ext cx="1338539" cy="1507548"/>
        </a:xfrm>
        <a:prstGeom prst="rect">
          <a:avLst/>
        </a:prstGeom>
      </xdr:spPr>
    </xdr:pic>
    <xdr:clientData/>
  </xdr:twoCellAnchor>
  <xdr:twoCellAnchor editAs="oneCell">
    <xdr:from>
      <xdr:col>56</xdr:col>
      <xdr:colOff>254001</xdr:colOff>
      <xdr:row>295</xdr:row>
      <xdr:rowOff>103909</xdr:rowOff>
    </xdr:from>
    <xdr:to>
      <xdr:col>58</xdr:col>
      <xdr:colOff>415573</xdr:colOff>
      <xdr:row>303</xdr:row>
      <xdr:rowOff>39873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179DDA09-91CD-4A8B-8AA2-E1730658C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5734" y="65079562"/>
          <a:ext cx="1324198" cy="1494601"/>
        </a:xfrm>
        <a:prstGeom prst="rect">
          <a:avLst/>
        </a:prstGeom>
      </xdr:spPr>
    </xdr:pic>
    <xdr:clientData/>
  </xdr:twoCellAnchor>
  <xdr:twoCellAnchor editAs="oneCell">
    <xdr:from>
      <xdr:col>63</xdr:col>
      <xdr:colOff>543656</xdr:colOff>
      <xdr:row>295</xdr:row>
      <xdr:rowOff>103406</xdr:rowOff>
    </xdr:from>
    <xdr:to>
      <xdr:col>66</xdr:col>
      <xdr:colOff>131378</xdr:colOff>
      <xdr:row>303</xdr:row>
      <xdr:rowOff>74256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FDC93DBD-86E4-4731-99D0-17EDFBC05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6809" y="65079059"/>
          <a:ext cx="1331662" cy="1526312"/>
        </a:xfrm>
        <a:prstGeom prst="rect">
          <a:avLst/>
        </a:prstGeom>
      </xdr:spPr>
    </xdr:pic>
    <xdr:clientData/>
  </xdr:twoCellAnchor>
  <xdr:twoCellAnchor>
    <xdr:from>
      <xdr:col>67</xdr:col>
      <xdr:colOff>498153</xdr:colOff>
      <xdr:row>294</xdr:row>
      <xdr:rowOff>34637</xdr:rowOff>
    </xdr:from>
    <xdr:to>
      <xdr:col>68</xdr:col>
      <xdr:colOff>168089</xdr:colOff>
      <xdr:row>295</xdr:row>
      <xdr:rowOff>22412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AEAC8D7F-D514-4812-B128-251444A82696}"/>
            </a:ext>
          </a:extLst>
        </xdr:cNvPr>
        <xdr:cNvSpPr/>
      </xdr:nvSpPr>
      <xdr:spPr>
        <a:xfrm>
          <a:off x="36379261" y="64815461"/>
          <a:ext cx="254425" cy="182604"/>
        </a:xfrm>
        <a:prstGeom prst="rect">
          <a:avLst/>
        </a:prstGeom>
        <a:solidFill>
          <a:srgbClr val="FCAD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32</xdr:col>
      <xdr:colOff>528492</xdr:colOff>
      <xdr:row>1</xdr:row>
      <xdr:rowOff>340180</xdr:rowOff>
    </xdr:from>
    <xdr:to>
      <xdr:col>34</xdr:col>
      <xdr:colOff>169290</xdr:colOff>
      <xdr:row>3</xdr:row>
      <xdr:rowOff>52656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6C45C595-6E43-4949-ACF2-3E4132E29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2706" y="539751"/>
          <a:ext cx="795591" cy="801048"/>
        </a:xfrm>
        <a:prstGeom prst="rect">
          <a:avLst/>
        </a:prstGeom>
      </xdr:spPr>
    </xdr:pic>
    <xdr:clientData/>
  </xdr:twoCellAnchor>
  <xdr:twoCellAnchor>
    <xdr:from>
      <xdr:col>33</xdr:col>
      <xdr:colOff>352424</xdr:colOff>
      <xdr:row>2</xdr:row>
      <xdr:rowOff>112032</xdr:rowOff>
    </xdr:from>
    <xdr:to>
      <xdr:col>33</xdr:col>
      <xdr:colOff>352424</xdr:colOff>
      <xdr:row>27</xdr:row>
      <xdr:rowOff>95250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1A946884-4B77-4B08-932D-D24753C33404}"/>
            </a:ext>
          </a:extLst>
        </xdr:cNvPr>
        <xdr:cNvCxnSpPr/>
      </xdr:nvCxnSpPr>
      <xdr:spPr>
        <a:xfrm>
          <a:off x="16327210" y="1209675"/>
          <a:ext cx="0" cy="478200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33</xdr:col>
      <xdr:colOff>168809</xdr:colOff>
      <xdr:row>30</xdr:row>
      <xdr:rowOff>124280</xdr:rowOff>
    </xdr:from>
    <xdr:to>
      <xdr:col>34</xdr:col>
      <xdr:colOff>380654</xdr:colOff>
      <xdr:row>34</xdr:row>
      <xdr:rowOff>152566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64C22F8B-FC80-42C3-B71B-0A9C28E63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43595" y="6592209"/>
          <a:ext cx="792416" cy="790286"/>
        </a:xfrm>
        <a:prstGeom prst="rect">
          <a:avLst/>
        </a:prstGeom>
      </xdr:spPr>
    </xdr:pic>
    <xdr:clientData/>
  </xdr:twoCellAnchor>
  <xdr:twoCellAnchor>
    <xdr:from>
      <xdr:col>33</xdr:col>
      <xdr:colOff>570138</xdr:colOff>
      <xdr:row>33</xdr:row>
      <xdr:rowOff>0</xdr:rowOff>
    </xdr:from>
    <xdr:to>
      <xdr:col>33</xdr:col>
      <xdr:colOff>570138</xdr:colOff>
      <xdr:row>57</xdr:row>
      <xdr:rowOff>71211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8234D96F-0CF4-4D25-9ADD-6EF9A3397415}"/>
            </a:ext>
          </a:extLst>
        </xdr:cNvPr>
        <xdr:cNvCxnSpPr/>
      </xdr:nvCxnSpPr>
      <xdr:spPr>
        <a:xfrm>
          <a:off x="16544924" y="7039429"/>
          <a:ext cx="0" cy="466135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399626</xdr:colOff>
      <xdr:row>33</xdr:row>
      <xdr:rowOff>181367</xdr:rowOff>
    </xdr:from>
    <xdr:to>
      <xdr:col>37</xdr:col>
      <xdr:colOff>112584</xdr:colOff>
      <xdr:row>35</xdr:row>
      <xdr:rowOff>129954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D42C0045-E4D4-4A88-AFD5-A793A4653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9548" y="7181250"/>
          <a:ext cx="288824" cy="322443"/>
        </a:xfrm>
        <a:prstGeom prst="rect">
          <a:avLst/>
        </a:prstGeom>
      </xdr:spPr>
    </xdr:pic>
    <xdr:clientData/>
  </xdr:twoCellAnchor>
  <xdr:twoCellAnchor editAs="oneCell">
    <xdr:from>
      <xdr:col>35</xdr:col>
      <xdr:colOff>80661</xdr:colOff>
      <xdr:row>7</xdr:row>
      <xdr:rowOff>123139</xdr:rowOff>
    </xdr:from>
    <xdr:to>
      <xdr:col>35</xdr:col>
      <xdr:colOff>380869</xdr:colOff>
      <xdr:row>9</xdr:row>
      <xdr:rowOff>72151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87777E32-5E0C-4316-BF00-FEE8138CD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6871" y="2202252"/>
          <a:ext cx="300208" cy="335030"/>
        </a:xfrm>
        <a:prstGeom prst="rect">
          <a:avLst/>
        </a:prstGeom>
      </xdr:spPr>
    </xdr:pic>
    <xdr:clientData/>
  </xdr:twoCellAnchor>
  <xdr:twoCellAnchor editAs="oneCell">
    <xdr:from>
      <xdr:col>35</xdr:col>
      <xdr:colOff>117142</xdr:colOff>
      <xdr:row>19</xdr:row>
      <xdr:rowOff>129444</xdr:rowOff>
    </xdr:from>
    <xdr:to>
      <xdr:col>35</xdr:col>
      <xdr:colOff>404740</xdr:colOff>
      <xdr:row>21</xdr:row>
      <xdr:rowOff>48595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4E98634E-432D-49C0-A1A1-D0BB16AAA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3352" y="4553960"/>
          <a:ext cx="287598" cy="315412"/>
        </a:xfrm>
        <a:prstGeom prst="rect">
          <a:avLst/>
        </a:prstGeom>
      </xdr:spPr>
    </xdr:pic>
    <xdr:clientData/>
  </xdr:twoCellAnchor>
  <xdr:twoCellAnchor editAs="oneCell">
    <xdr:from>
      <xdr:col>35</xdr:col>
      <xdr:colOff>166155</xdr:colOff>
      <xdr:row>1</xdr:row>
      <xdr:rowOff>816991</xdr:rowOff>
    </xdr:from>
    <xdr:to>
      <xdr:col>35</xdr:col>
      <xdr:colOff>453663</xdr:colOff>
      <xdr:row>3</xdr:row>
      <xdr:rowOff>56848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4D34E023-414D-47C4-99FD-704488F4A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62365" y="1021830"/>
          <a:ext cx="284333" cy="325502"/>
        </a:xfrm>
        <a:prstGeom prst="rect">
          <a:avLst/>
        </a:prstGeom>
      </xdr:spPr>
    </xdr:pic>
    <xdr:clientData/>
  </xdr:twoCellAnchor>
  <xdr:twoCellAnchor editAs="oneCell">
    <xdr:from>
      <xdr:col>34</xdr:col>
      <xdr:colOff>516450</xdr:colOff>
      <xdr:row>43</xdr:row>
      <xdr:rowOff>49093</xdr:rowOff>
    </xdr:from>
    <xdr:to>
      <xdr:col>35</xdr:col>
      <xdr:colOff>224803</xdr:colOff>
      <xdr:row>45</xdr:row>
      <xdr:rowOff>259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753BDA99-8626-426C-BB67-DA8A5A5B4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80425" y="9002593"/>
          <a:ext cx="283028" cy="327006"/>
        </a:xfrm>
        <a:prstGeom prst="rect">
          <a:avLst/>
        </a:prstGeom>
      </xdr:spPr>
    </xdr:pic>
    <xdr:clientData/>
  </xdr:twoCellAnchor>
  <xdr:twoCellAnchor editAs="oneCell">
    <xdr:from>
      <xdr:col>35</xdr:col>
      <xdr:colOff>8684</xdr:colOff>
      <xdr:row>45</xdr:row>
      <xdr:rowOff>40164</xdr:rowOff>
    </xdr:from>
    <xdr:to>
      <xdr:col>35</xdr:col>
      <xdr:colOff>289244</xdr:colOff>
      <xdr:row>46</xdr:row>
      <xdr:rowOff>167330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9B112153-0FC9-4ED0-9CD5-51565FBDA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53684" y="9374664"/>
          <a:ext cx="280560" cy="314491"/>
        </a:xfrm>
        <a:prstGeom prst="rect">
          <a:avLst/>
        </a:prstGeom>
      </xdr:spPr>
    </xdr:pic>
    <xdr:clientData/>
  </xdr:twoCellAnchor>
  <xdr:twoCellAnchor editAs="oneCell">
    <xdr:from>
      <xdr:col>35</xdr:col>
      <xdr:colOff>161786</xdr:colOff>
      <xdr:row>42</xdr:row>
      <xdr:rowOff>73767</xdr:rowOff>
    </xdr:from>
    <xdr:to>
      <xdr:col>35</xdr:col>
      <xdr:colOff>453097</xdr:colOff>
      <xdr:row>44</xdr:row>
      <xdr:rowOff>14634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571CF5B5-BDBA-4AC6-A72B-EFBE31935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06786" y="8836767"/>
          <a:ext cx="281786" cy="321867"/>
        </a:xfrm>
        <a:prstGeom prst="rect">
          <a:avLst/>
        </a:prstGeom>
      </xdr:spPr>
    </xdr:pic>
    <xdr:clientData/>
  </xdr:twoCellAnchor>
  <xdr:twoCellAnchor>
    <xdr:from>
      <xdr:col>35</xdr:col>
      <xdr:colOff>501855</xdr:colOff>
      <xdr:row>6</xdr:row>
      <xdr:rowOff>125640</xdr:rowOff>
    </xdr:from>
    <xdr:to>
      <xdr:col>35</xdr:col>
      <xdr:colOff>506639</xdr:colOff>
      <xdr:row>16</xdr:row>
      <xdr:rowOff>163871</xdr:rowOff>
    </xdr:to>
    <xdr:cxnSp macro="">
      <xdr:nvCxnSpPr>
        <xdr:cNvPr id="121" name="Straight Arrow Connector 120">
          <a:extLst>
            <a:ext uri="{FF2B5EF4-FFF2-40B4-BE49-F238E27FC236}">
              <a16:creationId xmlns:a16="http://schemas.microsoft.com/office/drawing/2014/main" id="{1D994E81-5FB0-4857-9194-8CA25F15B22D}"/>
            </a:ext>
          </a:extLst>
        </xdr:cNvPr>
        <xdr:cNvCxnSpPr/>
      </xdr:nvCxnSpPr>
      <xdr:spPr>
        <a:xfrm flipV="1">
          <a:off x="17698065" y="2010156"/>
          <a:ext cx="4784" cy="1994441"/>
        </a:xfrm>
        <a:prstGeom prst="straightConnector1">
          <a:avLst/>
        </a:prstGeom>
        <a:ln w="28575">
          <a:solidFill>
            <a:srgbClr val="9999FF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506639</xdr:colOff>
      <xdr:row>3</xdr:row>
      <xdr:rowOff>107950</xdr:rowOff>
    </xdr:from>
    <xdr:to>
      <xdr:col>35</xdr:col>
      <xdr:colOff>506639</xdr:colOff>
      <xdr:row>6</xdr:row>
      <xdr:rowOff>166461</xdr:rowOff>
    </xdr:to>
    <xdr:cxnSp macro="">
      <xdr:nvCxnSpPr>
        <xdr:cNvPr id="122" name="Straight Arrow Connector 121">
          <a:extLst>
            <a:ext uri="{FF2B5EF4-FFF2-40B4-BE49-F238E27FC236}">
              <a16:creationId xmlns:a16="http://schemas.microsoft.com/office/drawing/2014/main" id="{030EB4C5-4746-49B4-8055-F13983D40E87}"/>
            </a:ext>
          </a:extLst>
        </xdr:cNvPr>
        <xdr:cNvCxnSpPr/>
      </xdr:nvCxnSpPr>
      <xdr:spPr>
        <a:xfrm flipV="1">
          <a:off x="17666580" y="1400362"/>
          <a:ext cx="0" cy="648687"/>
        </a:xfrm>
        <a:prstGeom prst="straightConnector1">
          <a:avLst/>
        </a:prstGeom>
        <a:ln w="28575">
          <a:solidFill>
            <a:srgbClr val="34CCC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35</xdr:col>
      <xdr:colOff>571500</xdr:colOff>
      <xdr:row>8</xdr:row>
      <xdr:rowOff>123824</xdr:rowOff>
    </xdr:from>
    <xdr:ext cx="923925" cy="1333501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CD48A75C-DD3A-4556-A291-196012830375}"/>
            </a:ext>
          </a:extLst>
        </xdr:cNvPr>
        <xdr:cNvSpPr txBox="1"/>
      </xdr:nvSpPr>
      <xdr:spPr>
        <a:xfrm>
          <a:off x="17691652" y="2368411"/>
          <a:ext cx="923925" cy="1333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9999FF"/>
              </a:solidFill>
            </a:rPr>
            <a:t>Savings </a:t>
          </a:r>
        </a:p>
        <a:p>
          <a:r>
            <a:rPr lang="en-US" sz="1400" b="1">
              <a:solidFill>
                <a:srgbClr val="9999FF"/>
              </a:solidFill>
            </a:rPr>
            <a:t>protects </a:t>
          </a:r>
        </a:p>
        <a:p>
          <a:r>
            <a:rPr lang="en-US" sz="1400" b="1">
              <a:solidFill>
                <a:srgbClr val="9999FF"/>
              </a:solidFill>
            </a:rPr>
            <a:t>your </a:t>
          </a:r>
        </a:p>
        <a:p>
          <a:r>
            <a:rPr lang="en-US" sz="1400" b="1">
              <a:solidFill>
                <a:srgbClr val="9999FF"/>
              </a:solidFill>
            </a:rPr>
            <a:t>money.</a:t>
          </a:r>
        </a:p>
        <a:p>
          <a:r>
            <a:rPr lang="en-US" sz="1400" b="0">
              <a:solidFill>
                <a:srgbClr val="9999FF"/>
              </a:solidFill>
            </a:rPr>
            <a:t>(sort</a:t>
          </a:r>
          <a:r>
            <a:rPr lang="en-US" sz="1400" b="0" baseline="0">
              <a:solidFill>
                <a:srgbClr val="9999FF"/>
              </a:solidFill>
            </a:rPr>
            <a:t> of)</a:t>
          </a:r>
          <a:endParaRPr lang="en-US" sz="1400" b="0">
            <a:solidFill>
              <a:srgbClr val="9999FF"/>
            </a:solidFill>
          </a:endParaRPr>
        </a:p>
      </xdr:txBody>
    </xdr:sp>
    <xdr:clientData/>
  </xdr:oneCellAnchor>
  <xdr:oneCellAnchor>
    <xdr:from>
      <xdr:col>35</xdr:col>
      <xdr:colOff>571500</xdr:colOff>
      <xdr:row>2</xdr:row>
      <xdr:rowOff>12701</xdr:rowOff>
    </xdr:from>
    <xdr:ext cx="1043610" cy="981074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63A120B-45C7-40E8-8784-20B19A753D9D}"/>
            </a:ext>
          </a:extLst>
        </xdr:cNvPr>
        <xdr:cNvSpPr txBox="1"/>
      </xdr:nvSpPr>
      <xdr:spPr>
        <a:xfrm>
          <a:off x="17731441" y="1110877"/>
          <a:ext cx="1043610" cy="98107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>
              <a:solidFill>
                <a:srgbClr val="34CCC1"/>
              </a:solidFill>
            </a:rPr>
            <a:t>Investing</a:t>
          </a:r>
          <a:r>
            <a:rPr lang="en-US" sz="1400" b="1" baseline="0">
              <a:solidFill>
                <a:srgbClr val="34CCC1"/>
              </a:solidFill>
            </a:rPr>
            <a:t> </a:t>
          </a:r>
          <a:br>
            <a:rPr lang="en-US" sz="1400" b="1" baseline="0">
              <a:solidFill>
                <a:srgbClr val="34CCC1"/>
              </a:solidFill>
            </a:rPr>
          </a:br>
          <a:r>
            <a:rPr lang="en-US" sz="1400" b="1" baseline="0">
              <a:solidFill>
                <a:srgbClr val="34CCC1"/>
              </a:solidFill>
            </a:rPr>
            <a:t>in Stocks</a:t>
          </a:r>
        </a:p>
        <a:p>
          <a:r>
            <a:rPr lang="en-US" sz="1400" b="1" u="sng" baseline="0">
              <a:solidFill>
                <a:srgbClr val="FF0000"/>
              </a:solidFill>
            </a:rPr>
            <a:t>grows</a:t>
          </a:r>
          <a:r>
            <a:rPr lang="en-US" sz="1400" b="1" baseline="0">
              <a:solidFill>
                <a:srgbClr val="34CCC1"/>
              </a:solidFill>
            </a:rPr>
            <a:t> your money.</a:t>
          </a:r>
          <a:endParaRPr lang="en-US" sz="1400" b="1">
            <a:solidFill>
              <a:srgbClr val="34CCC1"/>
            </a:solidFill>
          </a:endParaRPr>
        </a:p>
      </xdr:txBody>
    </xdr:sp>
    <xdr:clientData/>
  </xdr:oneCellAnchor>
  <xdr:twoCellAnchor>
    <xdr:from>
      <xdr:col>35</xdr:col>
      <xdr:colOff>503464</xdr:colOff>
      <xdr:row>44</xdr:row>
      <xdr:rowOff>19050</xdr:rowOff>
    </xdr:from>
    <xdr:to>
      <xdr:col>35</xdr:col>
      <xdr:colOff>503464</xdr:colOff>
      <xdr:row>45</xdr:row>
      <xdr:rowOff>111580</xdr:rowOff>
    </xdr:to>
    <xdr:cxnSp macro="">
      <xdr:nvCxnSpPr>
        <xdr:cNvPr id="126" name="Straight Arrow Connector 125">
          <a:extLst>
            <a:ext uri="{FF2B5EF4-FFF2-40B4-BE49-F238E27FC236}">
              <a16:creationId xmlns:a16="http://schemas.microsoft.com/office/drawing/2014/main" id="{0CB91498-C8DD-422E-A0B8-844BBD3B10ED}"/>
            </a:ext>
          </a:extLst>
        </xdr:cNvPr>
        <xdr:cNvCxnSpPr/>
      </xdr:nvCxnSpPr>
      <xdr:spPr>
        <a:xfrm flipV="1">
          <a:off x="17648464" y="9163050"/>
          <a:ext cx="0" cy="283030"/>
        </a:xfrm>
        <a:prstGeom prst="straightConnector1">
          <a:avLst/>
        </a:prstGeom>
        <a:ln w="28575">
          <a:solidFill>
            <a:srgbClr val="9999FF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503464</xdr:colOff>
      <xdr:row>42</xdr:row>
      <xdr:rowOff>38100</xdr:rowOff>
    </xdr:from>
    <xdr:to>
      <xdr:col>35</xdr:col>
      <xdr:colOff>503464</xdr:colOff>
      <xdr:row>43</xdr:row>
      <xdr:rowOff>179615</xdr:rowOff>
    </xdr:to>
    <xdr:cxnSp macro="">
      <xdr:nvCxnSpPr>
        <xdr:cNvPr id="127" name="Straight Arrow Connector 126">
          <a:extLst>
            <a:ext uri="{FF2B5EF4-FFF2-40B4-BE49-F238E27FC236}">
              <a16:creationId xmlns:a16="http://schemas.microsoft.com/office/drawing/2014/main" id="{0D22A54D-E322-4A49-ACE7-6CBCF3CDC2C2}"/>
            </a:ext>
          </a:extLst>
        </xdr:cNvPr>
        <xdr:cNvCxnSpPr/>
      </xdr:nvCxnSpPr>
      <xdr:spPr>
        <a:xfrm flipV="1">
          <a:off x="17648464" y="8801100"/>
          <a:ext cx="0" cy="332015"/>
        </a:xfrm>
        <a:prstGeom prst="straightConnector1">
          <a:avLst/>
        </a:prstGeom>
        <a:ln w="28575">
          <a:solidFill>
            <a:srgbClr val="34CCC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35</xdr:col>
      <xdr:colOff>571500</xdr:colOff>
      <xdr:row>44</xdr:row>
      <xdr:rowOff>100693</xdr:rowOff>
    </xdr:from>
    <xdr:ext cx="660887" cy="280205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599C02B-D029-498E-878F-A3DF22FDC8A6}"/>
            </a:ext>
          </a:extLst>
        </xdr:cNvPr>
        <xdr:cNvSpPr txBox="1"/>
      </xdr:nvSpPr>
      <xdr:spPr>
        <a:xfrm>
          <a:off x="17716500" y="9244693"/>
          <a:ext cx="66088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9999FF"/>
              </a:solidFill>
            </a:rPr>
            <a:t>Savings</a:t>
          </a:r>
        </a:p>
      </xdr:txBody>
    </xdr:sp>
    <xdr:clientData/>
  </xdr:oneCellAnchor>
  <xdr:oneCellAnchor>
    <xdr:from>
      <xdr:col>35</xdr:col>
      <xdr:colOff>571499</xdr:colOff>
      <xdr:row>41</xdr:row>
      <xdr:rowOff>137434</xdr:rowOff>
    </xdr:from>
    <xdr:ext cx="1074965" cy="46807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BAA31ED7-23CA-4E34-91DD-3113C581DA38}"/>
            </a:ext>
          </a:extLst>
        </xdr:cNvPr>
        <xdr:cNvSpPr txBox="1"/>
      </xdr:nvSpPr>
      <xdr:spPr>
        <a:xfrm>
          <a:off x="17716499" y="8709934"/>
          <a:ext cx="1074965" cy="46807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rgbClr val="34CCC1"/>
              </a:solidFill>
            </a:rPr>
            <a:t>Investing</a:t>
          </a:r>
          <a:r>
            <a:rPr lang="en-US" sz="1200" b="1" baseline="0">
              <a:solidFill>
                <a:srgbClr val="34CCC1"/>
              </a:solidFill>
            </a:rPr>
            <a:t> </a:t>
          </a:r>
          <a:br>
            <a:rPr lang="en-US" sz="1200" b="1" baseline="0">
              <a:solidFill>
                <a:srgbClr val="34CCC1"/>
              </a:solidFill>
            </a:rPr>
          </a:br>
          <a:r>
            <a:rPr lang="en-US" sz="1200" b="1" baseline="0">
              <a:solidFill>
                <a:srgbClr val="34CCC1"/>
              </a:solidFill>
            </a:rPr>
            <a:t>in Stocks</a:t>
          </a:r>
          <a:endParaRPr lang="en-US" sz="1200" b="1">
            <a:solidFill>
              <a:srgbClr val="34CCC1"/>
            </a:solidFill>
          </a:endParaRPr>
        </a:p>
      </xdr:txBody>
    </xdr:sp>
    <xdr:clientData/>
  </xdr:oneCellAnchor>
  <xdr:twoCellAnchor>
    <xdr:from>
      <xdr:col>35</xdr:col>
      <xdr:colOff>509814</xdr:colOff>
      <xdr:row>34</xdr:row>
      <xdr:rowOff>173633</xdr:rowOff>
    </xdr:from>
    <xdr:to>
      <xdr:col>35</xdr:col>
      <xdr:colOff>520899</xdr:colOff>
      <xdr:row>42</xdr:row>
      <xdr:rowOff>626</xdr:rowOff>
    </xdr:to>
    <xdr:cxnSp macro="">
      <xdr:nvCxnSpPr>
        <xdr:cNvPr id="134" name="Straight Arrow Connector 133">
          <a:extLst>
            <a:ext uri="{FF2B5EF4-FFF2-40B4-BE49-F238E27FC236}">
              <a16:creationId xmlns:a16="http://schemas.microsoft.com/office/drawing/2014/main" id="{1D5ABFD6-9A9F-4E77-A92A-98B15A4B2A31}"/>
            </a:ext>
          </a:extLst>
        </xdr:cNvPr>
        <xdr:cNvCxnSpPr/>
      </xdr:nvCxnSpPr>
      <xdr:spPr>
        <a:xfrm flipV="1">
          <a:off x="17714345" y="7362031"/>
          <a:ext cx="11085" cy="1350001"/>
        </a:xfrm>
        <a:prstGeom prst="straightConnector1">
          <a:avLst/>
        </a:prstGeom>
        <a:ln w="28575">
          <a:solidFill>
            <a:srgbClr val="FCAD4E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35</xdr:col>
      <xdr:colOff>571499</xdr:colOff>
      <xdr:row>35</xdr:row>
      <xdr:rowOff>123826</xdr:rowOff>
    </xdr:from>
    <xdr:ext cx="1074965" cy="1633224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90874285-9912-4D59-B980-2097BD03BB2D}"/>
            </a:ext>
          </a:extLst>
        </xdr:cNvPr>
        <xdr:cNvSpPr txBox="1"/>
      </xdr:nvSpPr>
      <xdr:spPr>
        <a:xfrm>
          <a:off x="17716499" y="7543801"/>
          <a:ext cx="1074965" cy="16332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>
              <a:solidFill>
                <a:srgbClr val="FCAD4E"/>
              </a:solidFill>
            </a:rPr>
            <a:t>Investing</a:t>
          </a:r>
          <a:r>
            <a:rPr lang="en-US" sz="1200" b="1" baseline="0">
              <a:solidFill>
                <a:srgbClr val="FCAD4E"/>
              </a:solidFill>
            </a:rPr>
            <a:t> </a:t>
          </a:r>
          <a:br>
            <a:rPr lang="en-US" sz="1200" b="1" baseline="0">
              <a:solidFill>
                <a:srgbClr val="FCAD4E"/>
              </a:solidFill>
            </a:rPr>
          </a:br>
          <a:r>
            <a:rPr lang="en-US" sz="1200" b="1" baseline="0">
              <a:solidFill>
                <a:srgbClr val="FCAD4E"/>
              </a:solidFill>
            </a:rPr>
            <a:t>in a </a:t>
          </a:r>
          <a:br>
            <a:rPr lang="en-US" sz="1200" b="1" baseline="0">
              <a:solidFill>
                <a:srgbClr val="FCAD4E"/>
              </a:solidFill>
            </a:rPr>
          </a:br>
          <a:r>
            <a:rPr lang="en-US" sz="1200" b="1" baseline="0">
              <a:solidFill>
                <a:srgbClr val="FCAD4E"/>
              </a:solidFill>
            </a:rPr>
            <a:t>Business </a:t>
          </a:r>
        </a:p>
        <a:p>
          <a:r>
            <a:rPr lang="en-US" sz="1200" b="1" baseline="0">
              <a:solidFill>
                <a:srgbClr val="FF0000"/>
              </a:solidFill>
            </a:rPr>
            <a:t>REALLY</a:t>
          </a:r>
          <a:r>
            <a:rPr lang="en-US" sz="1200" b="1" baseline="0">
              <a:solidFill>
                <a:srgbClr val="FCAD4E"/>
              </a:solidFill>
            </a:rPr>
            <a:t> </a:t>
          </a:r>
        </a:p>
        <a:p>
          <a:r>
            <a:rPr lang="en-US" sz="1200" b="1" baseline="0">
              <a:solidFill>
                <a:srgbClr val="FCAD4E"/>
              </a:solidFill>
            </a:rPr>
            <a:t>Grows Your</a:t>
          </a:r>
        </a:p>
        <a:p>
          <a:r>
            <a:rPr lang="en-US" sz="1200" b="1" baseline="0">
              <a:solidFill>
                <a:srgbClr val="FCAD4E"/>
              </a:solidFill>
            </a:rPr>
            <a:t>Money</a:t>
          </a:r>
          <a:endParaRPr lang="en-US" sz="1200" b="1">
            <a:solidFill>
              <a:srgbClr val="FCAD4E"/>
            </a:solidFill>
          </a:endParaRPr>
        </a:p>
      </xdr:txBody>
    </xdr:sp>
    <xdr:clientData/>
  </xdr:oneCellAnchor>
  <xdr:oneCellAnchor>
    <xdr:from>
      <xdr:col>35</xdr:col>
      <xdr:colOff>571500</xdr:colOff>
      <xdr:row>42</xdr:row>
      <xdr:rowOff>110218</xdr:rowOff>
    </xdr:from>
    <xdr:ext cx="593047" cy="280205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E078CA6-7501-425C-A797-6920F32D033F}"/>
            </a:ext>
          </a:extLst>
        </xdr:cNvPr>
        <xdr:cNvSpPr txBox="1"/>
      </xdr:nvSpPr>
      <xdr:spPr>
        <a:xfrm>
          <a:off x="17716500" y="8873218"/>
          <a:ext cx="59304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34CCC1"/>
              </a:solidFill>
            </a:rPr>
            <a:t>Stocks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B01D4-D450-45BB-AEA8-E874D415D6B4}">
  <dimension ref="A1:AJ105"/>
  <sheetViews>
    <sheetView tabSelected="1" zoomScale="115" zoomScaleNormal="115" workbookViewId="0">
      <selection activeCell="I16" sqref="I16"/>
    </sheetView>
  </sheetViews>
  <sheetFormatPr defaultColWidth="8.7109375" defaultRowHeight="15" outlineLevelCol="1" x14ac:dyDescent="0.25"/>
  <cols>
    <col min="1" max="1" width="21.42578125" style="45" customWidth="1"/>
    <col min="2" max="2" width="39.140625" style="2" customWidth="1"/>
    <col min="3" max="3" width="10.85546875" style="39" customWidth="1"/>
    <col min="4" max="4" width="13.42578125" style="35" customWidth="1"/>
    <col min="5" max="6" width="12.5703125" style="35" bestFit="1" customWidth="1"/>
    <col min="7" max="7" width="12.5703125" style="59" bestFit="1" customWidth="1"/>
    <col min="8" max="8" width="12.5703125" style="35" bestFit="1" customWidth="1"/>
    <col min="9" max="9" width="8.7109375" style="2"/>
    <col min="10" max="22" width="8.7109375" style="2" hidden="1" customWidth="1" outlineLevel="1"/>
    <col min="23" max="23" width="8.7109375" style="2" collapsed="1"/>
    <col min="24" max="16384" width="8.7109375" style="2"/>
  </cols>
  <sheetData>
    <row r="1" spans="1:8" ht="15.75" thickBot="1" x14ac:dyDescent="0.3">
      <c r="A1" s="94" t="s">
        <v>55</v>
      </c>
      <c r="B1" s="94"/>
      <c r="C1" s="94"/>
      <c r="D1" s="94"/>
      <c r="E1" s="94"/>
      <c r="F1" s="94"/>
      <c r="G1" s="94"/>
      <c r="H1" s="94"/>
    </row>
    <row r="2" spans="1:8" ht="70.5" customHeight="1" x14ac:dyDescent="0.25">
      <c r="A2" s="95"/>
      <c r="B2" s="6" t="s">
        <v>9</v>
      </c>
      <c r="C2" s="6" t="s">
        <v>61</v>
      </c>
      <c r="D2" s="6" t="s">
        <v>0</v>
      </c>
      <c r="E2" s="6" t="s">
        <v>1</v>
      </c>
      <c r="F2" s="6" t="s">
        <v>2</v>
      </c>
      <c r="G2" s="50" t="s">
        <v>3</v>
      </c>
      <c r="H2" s="62" t="s">
        <v>4</v>
      </c>
    </row>
    <row r="3" spans="1:8" x14ac:dyDescent="0.25">
      <c r="A3" s="96"/>
      <c r="B3" s="7" t="s">
        <v>11</v>
      </c>
      <c r="C3" s="36"/>
      <c r="D3" s="26">
        <v>100</v>
      </c>
      <c r="E3" s="26">
        <f>D7</f>
        <v>100</v>
      </c>
      <c r="F3" s="26">
        <f t="shared" ref="F3:G3" si="0">E7</f>
        <v>60</v>
      </c>
      <c r="G3" s="51">
        <f t="shared" si="0"/>
        <v>20</v>
      </c>
      <c r="H3" s="26">
        <v>50</v>
      </c>
    </row>
    <row r="4" spans="1:8" x14ac:dyDescent="0.25">
      <c r="A4" s="96"/>
      <c r="B4" s="8" t="s">
        <v>10</v>
      </c>
      <c r="C4" s="37"/>
      <c r="D4" s="26">
        <v>100</v>
      </c>
      <c r="E4" s="26">
        <v>100</v>
      </c>
      <c r="F4" s="26">
        <v>100</v>
      </c>
      <c r="G4" s="52">
        <v>100</v>
      </c>
      <c r="H4" s="26">
        <v>100</v>
      </c>
    </row>
    <row r="5" spans="1:8" x14ac:dyDescent="0.25">
      <c r="A5" s="96"/>
      <c r="B5" s="8" t="s">
        <v>13</v>
      </c>
      <c r="C5" s="37"/>
      <c r="D5" s="26">
        <v>-70</v>
      </c>
      <c r="E5" s="26">
        <v>-70</v>
      </c>
      <c r="F5" s="26">
        <v>-70</v>
      </c>
      <c r="G5" s="51">
        <v>-70</v>
      </c>
      <c r="H5" s="26">
        <v>-70</v>
      </c>
    </row>
    <row r="6" spans="1:8" ht="15.75" thickBot="1" x14ac:dyDescent="0.3">
      <c r="A6" s="94"/>
      <c r="B6" s="27" t="s">
        <v>14</v>
      </c>
      <c r="C6" s="38"/>
      <c r="D6" s="32">
        <v>-30</v>
      </c>
      <c r="E6" s="32">
        <v>-70</v>
      </c>
      <c r="F6" s="32">
        <v>-70</v>
      </c>
      <c r="G6" s="53"/>
      <c r="H6" s="32">
        <v>-60</v>
      </c>
    </row>
    <row r="7" spans="1:8" x14ac:dyDescent="0.25">
      <c r="A7" s="45" t="s">
        <v>5</v>
      </c>
      <c r="B7" s="2" t="s">
        <v>12</v>
      </c>
      <c r="C7" s="39" t="s">
        <v>31</v>
      </c>
      <c r="D7" s="31">
        <f>SUM(D3:D6)</f>
        <v>100</v>
      </c>
      <c r="E7" s="31">
        <f>SUM(E3:E6)</f>
        <v>60</v>
      </c>
      <c r="F7" s="31">
        <f>SUM(F3:F6)</f>
        <v>20</v>
      </c>
      <c r="G7" s="54">
        <f>SUM(G3:G6)</f>
        <v>50</v>
      </c>
      <c r="H7" s="54">
        <f>SUM(H3:H6)</f>
        <v>20</v>
      </c>
    </row>
    <row r="8" spans="1:8" x14ac:dyDescent="0.25">
      <c r="A8" s="96"/>
      <c r="B8" s="5"/>
      <c r="C8" s="39" t="s">
        <v>39</v>
      </c>
      <c r="D8" s="26" t="s">
        <v>28</v>
      </c>
      <c r="E8" s="26" t="s">
        <v>34</v>
      </c>
      <c r="F8" s="26" t="s">
        <v>48</v>
      </c>
      <c r="G8" s="51"/>
      <c r="H8" s="26"/>
    </row>
    <row r="9" spans="1:8" x14ac:dyDescent="0.25">
      <c r="A9" s="96"/>
      <c r="B9" s="64" t="s">
        <v>60</v>
      </c>
      <c r="C9" s="65">
        <v>100</v>
      </c>
      <c r="D9" s="65">
        <f>D7</f>
        <v>100</v>
      </c>
      <c r="E9" s="65">
        <f t="shared" ref="E9:H9" si="1">E7</f>
        <v>60</v>
      </c>
      <c r="F9" s="65">
        <f t="shared" si="1"/>
        <v>20</v>
      </c>
      <c r="G9" s="65">
        <f t="shared" si="1"/>
        <v>50</v>
      </c>
      <c r="H9" s="65">
        <f t="shared" si="1"/>
        <v>20</v>
      </c>
    </row>
    <row r="10" spans="1:8" ht="15.75" thickBot="1" x14ac:dyDescent="0.3">
      <c r="A10" s="96"/>
      <c r="B10" s="5"/>
      <c r="C10" s="46" t="s">
        <v>32</v>
      </c>
      <c r="D10" s="33"/>
      <c r="E10" s="33"/>
      <c r="F10" s="47" t="s">
        <v>53</v>
      </c>
      <c r="G10" s="55"/>
      <c r="H10" s="33"/>
    </row>
    <row r="11" spans="1:8" x14ac:dyDescent="0.25">
      <c r="A11" s="96"/>
      <c r="B11" s="5"/>
      <c r="C11" s="40"/>
      <c r="D11" s="33"/>
      <c r="E11" s="33"/>
      <c r="F11" s="2" t="s">
        <v>31</v>
      </c>
      <c r="G11" s="56">
        <v>50</v>
      </c>
      <c r="H11" s="33"/>
    </row>
    <row r="12" spans="1:8" x14ac:dyDescent="0.25">
      <c r="A12" s="96"/>
      <c r="B12" s="5"/>
      <c r="C12" s="40"/>
      <c r="D12" s="33"/>
      <c r="E12" s="33"/>
      <c r="F12" s="35" t="s">
        <v>49</v>
      </c>
      <c r="G12" s="57">
        <v>55</v>
      </c>
      <c r="H12" s="33"/>
    </row>
    <row r="13" spans="1:8" x14ac:dyDescent="0.25">
      <c r="A13" s="96"/>
      <c r="B13" s="5"/>
      <c r="C13" s="40"/>
      <c r="D13" s="33"/>
      <c r="E13" s="33"/>
      <c r="F13" s="35" t="s">
        <v>51</v>
      </c>
      <c r="G13" s="56">
        <f>SUM(G11:G12)</f>
        <v>105</v>
      </c>
      <c r="H13" s="33"/>
    </row>
    <row r="14" spans="1:8" x14ac:dyDescent="0.25">
      <c r="A14" s="96"/>
      <c r="B14" s="5"/>
      <c r="D14" s="33"/>
      <c r="E14" s="33"/>
      <c r="F14" s="35" t="s">
        <v>52</v>
      </c>
      <c r="G14" s="57">
        <v>-220</v>
      </c>
      <c r="H14" s="49"/>
    </row>
    <row r="15" spans="1:8" x14ac:dyDescent="0.25">
      <c r="A15" s="96"/>
      <c r="B15" s="5"/>
      <c r="C15" s="40"/>
      <c r="D15" s="33"/>
      <c r="E15" s="33"/>
      <c r="F15" s="33" t="s">
        <v>50</v>
      </c>
      <c r="G15" s="56">
        <f>SUM(G13:G14)</f>
        <v>-115</v>
      </c>
      <c r="H15" s="33"/>
    </row>
    <row r="16" spans="1:8" x14ac:dyDescent="0.25">
      <c r="A16" s="96"/>
      <c r="B16" s="5"/>
      <c r="C16" s="33"/>
      <c r="D16" s="33"/>
      <c r="E16" s="33"/>
      <c r="F16" s="33"/>
      <c r="G16" s="56"/>
      <c r="H16" s="33"/>
    </row>
    <row r="17" spans="1:8" x14ac:dyDescent="0.25">
      <c r="A17" s="96"/>
      <c r="B17" s="3" t="s">
        <v>9</v>
      </c>
      <c r="C17" s="3" t="s">
        <v>61</v>
      </c>
      <c r="D17" s="3" t="s">
        <v>0</v>
      </c>
      <c r="E17" s="3" t="s">
        <v>1</v>
      </c>
      <c r="F17" s="3" t="s">
        <v>2</v>
      </c>
      <c r="G17" s="58" t="s">
        <v>3</v>
      </c>
      <c r="H17" s="3" t="s">
        <v>4</v>
      </c>
    </row>
    <row r="18" spans="1:8" x14ac:dyDescent="0.25">
      <c r="A18" s="96"/>
      <c r="B18" s="7" t="s">
        <v>11</v>
      </c>
      <c r="C18" s="36"/>
      <c r="D18" s="26">
        <v>100</v>
      </c>
      <c r="E18" s="26">
        <f>D22</f>
        <v>130</v>
      </c>
      <c r="F18" s="26">
        <f>E22</f>
        <v>160</v>
      </c>
      <c r="G18" s="51">
        <f>F22</f>
        <v>190</v>
      </c>
      <c r="H18" s="26">
        <v>220</v>
      </c>
    </row>
    <row r="19" spans="1:8" x14ac:dyDescent="0.25">
      <c r="A19" s="96"/>
      <c r="B19" s="8" t="s">
        <v>10</v>
      </c>
      <c r="C19" s="37"/>
      <c r="D19" s="26">
        <v>100</v>
      </c>
      <c r="E19" s="26">
        <v>100</v>
      </c>
      <c r="F19" s="26">
        <v>100</v>
      </c>
      <c r="G19" s="52">
        <v>100</v>
      </c>
      <c r="H19" s="26">
        <v>100</v>
      </c>
    </row>
    <row r="20" spans="1:8" x14ac:dyDescent="0.25">
      <c r="A20" s="96"/>
      <c r="B20" s="8" t="s">
        <v>13</v>
      </c>
      <c r="C20" s="37"/>
      <c r="D20" s="26">
        <v>-70</v>
      </c>
      <c r="E20" s="26">
        <v>-70</v>
      </c>
      <c r="F20" s="26">
        <v>-70</v>
      </c>
      <c r="G20" s="51">
        <v>-70</v>
      </c>
      <c r="H20" s="26">
        <v>-70</v>
      </c>
    </row>
    <row r="21" spans="1:8" ht="15.75" thickBot="1" x14ac:dyDescent="0.3">
      <c r="A21" s="94"/>
      <c r="B21" s="27" t="s">
        <v>14</v>
      </c>
      <c r="C21" s="38"/>
      <c r="D21" s="32"/>
      <c r="E21" s="32"/>
      <c r="F21" s="32"/>
      <c r="G21" s="53"/>
      <c r="H21" s="32"/>
    </row>
    <row r="22" spans="1:8" x14ac:dyDescent="0.25">
      <c r="A22" s="45" t="s">
        <v>6</v>
      </c>
      <c r="B22" s="2" t="s">
        <v>12</v>
      </c>
      <c r="C22" s="39" t="s">
        <v>31</v>
      </c>
      <c r="D22" s="31">
        <f>SUM(D18:D21)</f>
        <v>130</v>
      </c>
      <c r="E22" s="31">
        <f>SUM(E18:E21)</f>
        <v>160</v>
      </c>
      <c r="F22" s="31">
        <f>SUM(F18:F21)</f>
        <v>190</v>
      </c>
      <c r="G22" s="54">
        <f>SUM(G18:G21)</f>
        <v>220</v>
      </c>
      <c r="H22" s="54">
        <f>SUM(H18:H21)</f>
        <v>250</v>
      </c>
    </row>
    <row r="23" spans="1:8" x14ac:dyDescent="0.25">
      <c r="B23" s="64" t="s">
        <v>60</v>
      </c>
      <c r="C23" s="65">
        <v>100</v>
      </c>
      <c r="D23" s="65">
        <f>D22</f>
        <v>130</v>
      </c>
      <c r="E23" s="65">
        <f t="shared" ref="E23:F23" si="2">E22</f>
        <v>160</v>
      </c>
      <c r="F23" s="65">
        <f t="shared" si="2"/>
        <v>190</v>
      </c>
      <c r="G23" s="65">
        <f>G28</f>
        <v>220</v>
      </c>
      <c r="H23" s="65">
        <f>H22</f>
        <v>250</v>
      </c>
    </row>
    <row r="24" spans="1:8" x14ac:dyDescent="0.25">
      <c r="B24" s="5"/>
      <c r="C24" s="46" t="s">
        <v>32</v>
      </c>
      <c r="G24" s="59" t="s">
        <v>57</v>
      </c>
    </row>
    <row r="25" spans="1:8" ht="15.75" thickBot="1" x14ac:dyDescent="0.3">
      <c r="B25" s="5"/>
      <c r="C25" s="2"/>
      <c r="E25" s="2"/>
      <c r="F25" s="47" t="s">
        <v>53</v>
      </c>
      <c r="G25" s="55"/>
    </row>
    <row r="26" spans="1:8" x14ac:dyDescent="0.25">
      <c r="B26" s="5"/>
      <c r="C26" s="40"/>
      <c r="F26" s="2" t="s">
        <v>31</v>
      </c>
      <c r="G26" s="56">
        <f>G22</f>
        <v>220</v>
      </c>
    </row>
    <row r="27" spans="1:8" x14ac:dyDescent="0.25">
      <c r="B27" s="5"/>
      <c r="C27" s="40"/>
      <c r="F27" s="35" t="s">
        <v>49</v>
      </c>
      <c r="G27" s="57">
        <v>0</v>
      </c>
    </row>
    <row r="28" spans="1:8" x14ac:dyDescent="0.25">
      <c r="B28" s="5"/>
      <c r="C28" s="40"/>
      <c r="F28" s="35" t="s">
        <v>51</v>
      </c>
      <c r="G28" s="56">
        <f>SUM(G26:G27)</f>
        <v>220</v>
      </c>
    </row>
    <row r="29" spans="1:8" x14ac:dyDescent="0.25">
      <c r="F29" s="35" t="s">
        <v>52</v>
      </c>
      <c r="G29" s="57">
        <v>-220</v>
      </c>
    </row>
    <row r="30" spans="1:8" x14ac:dyDescent="0.25">
      <c r="A30" s="96"/>
      <c r="B30" s="5"/>
      <c r="C30" s="40"/>
      <c r="D30" s="33"/>
      <c r="E30" s="33"/>
      <c r="F30" s="33" t="s">
        <v>50</v>
      </c>
      <c r="G30" s="56">
        <f>SUM(G28:G29)</f>
        <v>0</v>
      </c>
      <c r="H30" s="63" t="s">
        <v>58</v>
      </c>
    </row>
    <row r="31" spans="1:8" x14ac:dyDescent="0.25">
      <c r="A31" s="96"/>
      <c r="B31" s="5"/>
      <c r="C31" s="33"/>
      <c r="D31" s="33"/>
      <c r="E31" s="33"/>
      <c r="F31" s="33"/>
      <c r="G31" s="56"/>
      <c r="H31" s="33"/>
    </row>
    <row r="32" spans="1:8" x14ac:dyDescent="0.25">
      <c r="A32" s="96"/>
      <c r="B32" s="3" t="s">
        <v>9</v>
      </c>
      <c r="C32" s="3" t="s">
        <v>61</v>
      </c>
      <c r="D32" s="3" t="s">
        <v>0</v>
      </c>
      <c r="E32" s="3" t="s">
        <v>1</v>
      </c>
      <c r="F32" s="3" t="s">
        <v>2</v>
      </c>
      <c r="G32" s="58" t="s">
        <v>3</v>
      </c>
      <c r="H32" s="3" t="s">
        <v>4</v>
      </c>
    </row>
    <row r="33" spans="1:9" x14ac:dyDescent="0.25">
      <c r="A33" s="96"/>
      <c r="B33" s="7"/>
      <c r="C33" s="36"/>
      <c r="D33" s="26"/>
      <c r="E33" s="26"/>
      <c r="F33" s="26"/>
      <c r="G33" s="51"/>
      <c r="H33" s="26"/>
    </row>
    <row r="34" spans="1:9" x14ac:dyDescent="0.25">
      <c r="A34" s="96"/>
      <c r="B34" s="7" t="s">
        <v>11</v>
      </c>
      <c r="C34" s="36"/>
      <c r="D34" s="26">
        <v>100</v>
      </c>
      <c r="E34" s="26">
        <f>D39</f>
        <v>110</v>
      </c>
      <c r="F34" s="26">
        <f>E39</f>
        <v>110</v>
      </c>
      <c r="G34" s="51">
        <f>F39</f>
        <v>100</v>
      </c>
      <c r="H34" s="26">
        <v>130</v>
      </c>
    </row>
    <row r="35" spans="1:9" x14ac:dyDescent="0.25">
      <c r="A35" s="96"/>
      <c r="B35" s="8" t="s">
        <v>10</v>
      </c>
      <c r="C35" s="37"/>
      <c r="D35" s="26">
        <v>100</v>
      </c>
      <c r="E35" s="26">
        <v>100</v>
      </c>
      <c r="F35" s="26">
        <v>100</v>
      </c>
      <c r="G35" s="52">
        <v>100</v>
      </c>
      <c r="H35" s="26">
        <v>100</v>
      </c>
    </row>
    <row r="36" spans="1:9" x14ac:dyDescent="0.25">
      <c r="A36" s="96"/>
      <c r="B36" s="8" t="s">
        <v>13</v>
      </c>
      <c r="C36" s="37"/>
      <c r="D36" s="26">
        <v>-70</v>
      </c>
      <c r="E36" s="26">
        <v>-70</v>
      </c>
      <c r="F36" s="26">
        <v>-70</v>
      </c>
      <c r="G36" s="51">
        <v>-70</v>
      </c>
      <c r="H36" s="26">
        <v>-70</v>
      </c>
    </row>
    <row r="37" spans="1:9" x14ac:dyDescent="0.25">
      <c r="A37" s="96"/>
      <c r="B37" s="8" t="s">
        <v>14</v>
      </c>
      <c r="C37" s="37"/>
      <c r="D37" s="26"/>
      <c r="E37" s="26"/>
      <c r="F37" s="26"/>
      <c r="G37" s="51"/>
      <c r="H37" s="26"/>
    </row>
    <row r="38" spans="1:9" ht="15.75" thickBot="1" x14ac:dyDescent="0.3">
      <c r="A38" s="94"/>
      <c r="B38" s="27" t="s">
        <v>29</v>
      </c>
      <c r="C38" s="38"/>
      <c r="D38" s="32">
        <v>-20</v>
      </c>
      <c r="E38" s="32">
        <v>-30</v>
      </c>
      <c r="F38" s="32">
        <v>-40</v>
      </c>
      <c r="G38" s="53">
        <v>0</v>
      </c>
      <c r="H38" s="32">
        <v>-30</v>
      </c>
    </row>
    <row r="39" spans="1:9" x14ac:dyDescent="0.25">
      <c r="A39" s="45" t="s">
        <v>7</v>
      </c>
      <c r="B39" s="2" t="s">
        <v>12</v>
      </c>
      <c r="C39" s="39" t="s">
        <v>31</v>
      </c>
      <c r="D39" s="31">
        <f>SUM(D34:D38)</f>
        <v>110</v>
      </c>
      <c r="E39" s="31">
        <f>SUM(E34:E38)</f>
        <v>110</v>
      </c>
      <c r="F39" s="31">
        <f>SUM(F34:F38)</f>
        <v>100</v>
      </c>
      <c r="G39" s="54">
        <f>SUM(G34:G38)</f>
        <v>130</v>
      </c>
      <c r="H39" s="54">
        <f>SUM(H34:H38)</f>
        <v>130</v>
      </c>
    </row>
    <row r="40" spans="1:9" x14ac:dyDescent="0.25">
      <c r="D40" s="34"/>
      <c r="E40" s="34"/>
      <c r="F40" s="34"/>
      <c r="G40" s="57"/>
      <c r="H40" s="34"/>
      <c r="I40" s="5"/>
    </row>
    <row r="41" spans="1:9" x14ac:dyDescent="0.25">
      <c r="C41" s="39" t="s">
        <v>36</v>
      </c>
      <c r="D41" s="26"/>
      <c r="E41" s="26">
        <v>20</v>
      </c>
      <c r="F41" s="26">
        <f>E44</f>
        <v>55</v>
      </c>
      <c r="G41" s="51">
        <f>F44</f>
        <v>115</v>
      </c>
      <c r="H41" s="26">
        <v>125</v>
      </c>
      <c r="I41" s="5"/>
    </row>
    <row r="42" spans="1:9" x14ac:dyDescent="0.25">
      <c r="C42" s="41" t="s">
        <v>38</v>
      </c>
      <c r="D42" s="26"/>
      <c r="E42" s="26">
        <v>5</v>
      </c>
      <c r="F42" s="26">
        <v>20</v>
      </c>
      <c r="G42" s="51">
        <v>10</v>
      </c>
      <c r="H42" s="26">
        <v>15</v>
      </c>
      <c r="I42" s="5"/>
    </row>
    <row r="43" spans="1:9" x14ac:dyDescent="0.25">
      <c r="C43" s="39" t="s">
        <v>35</v>
      </c>
      <c r="D43" s="26"/>
      <c r="E43" s="26">
        <f>-E38</f>
        <v>30</v>
      </c>
      <c r="F43" s="26">
        <v>40</v>
      </c>
      <c r="G43" s="51">
        <v>0</v>
      </c>
      <c r="H43" s="26">
        <v>30</v>
      </c>
      <c r="I43" s="5"/>
    </row>
    <row r="44" spans="1:9" x14ac:dyDescent="0.25">
      <c r="C44" s="39" t="s">
        <v>37</v>
      </c>
      <c r="D44" s="26">
        <v>20</v>
      </c>
      <c r="E44" s="26">
        <f>SUM(E41:E43)</f>
        <v>55</v>
      </c>
      <c r="F44" s="26">
        <f>SUM(F41:F43)</f>
        <v>115</v>
      </c>
      <c r="G44" s="26">
        <f>SUM(G41:G43)</f>
        <v>125</v>
      </c>
      <c r="H44" s="26">
        <f>SUM(H41:H43)</f>
        <v>170</v>
      </c>
    </row>
    <row r="45" spans="1:9" x14ac:dyDescent="0.25">
      <c r="B45" s="64" t="s">
        <v>60</v>
      </c>
      <c r="C45" s="65">
        <v>100</v>
      </c>
      <c r="D45" s="65">
        <f>D39+D44</f>
        <v>130</v>
      </c>
      <c r="E45" s="65">
        <f t="shared" ref="E45:H45" si="3">E39+E44</f>
        <v>165</v>
      </c>
      <c r="F45" s="65">
        <f t="shared" si="3"/>
        <v>215</v>
      </c>
      <c r="G45" s="65">
        <f>G50</f>
        <v>255</v>
      </c>
      <c r="H45" s="65">
        <f t="shared" si="3"/>
        <v>300</v>
      </c>
      <c r="I45" s="4"/>
    </row>
    <row r="46" spans="1:9" x14ac:dyDescent="0.25">
      <c r="C46" s="46" t="s">
        <v>32</v>
      </c>
      <c r="G46" s="59" t="s">
        <v>57</v>
      </c>
      <c r="I46" s="4"/>
    </row>
    <row r="47" spans="1:9" ht="15.75" thickBot="1" x14ac:dyDescent="0.3">
      <c r="A47" s="96"/>
      <c r="B47" s="5"/>
      <c r="C47" s="40"/>
      <c r="D47" s="33"/>
      <c r="E47" s="33"/>
      <c r="F47" s="47" t="s">
        <v>53</v>
      </c>
      <c r="G47" s="55"/>
      <c r="H47" s="33"/>
    </row>
    <row r="48" spans="1:9" x14ac:dyDescent="0.25">
      <c r="A48" s="96"/>
      <c r="B48" s="5"/>
      <c r="C48" s="40"/>
      <c r="D48" s="33"/>
      <c r="E48" s="33"/>
      <c r="F48" s="2" t="s">
        <v>31</v>
      </c>
      <c r="G48" s="56">
        <f>G39</f>
        <v>130</v>
      </c>
      <c r="H48" s="33"/>
    </row>
    <row r="49" spans="1:8" x14ac:dyDescent="0.25">
      <c r="A49" s="96"/>
      <c r="B49" s="5"/>
      <c r="C49" s="40"/>
      <c r="D49" s="33"/>
      <c r="E49" s="33"/>
      <c r="F49" s="35" t="s">
        <v>49</v>
      </c>
      <c r="G49" s="57">
        <f>G44</f>
        <v>125</v>
      </c>
      <c r="H49" s="33"/>
    </row>
    <row r="50" spans="1:8" x14ac:dyDescent="0.25">
      <c r="A50" s="96"/>
      <c r="B50" s="5"/>
      <c r="C50" s="40"/>
      <c r="D50" s="33"/>
      <c r="E50" s="33"/>
      <c r="F50" s="35" t="s">
        <v>51</v>
      </c>
      <c r="G50" s="56">
        <f>SUM(G48:G49)</f>
        <v>255</v>
      </c>
      <c r="H50" s="33"/>
    </row>
    <row r="51" spans="1:8" x14ac:dyDescent="0.25">
      <c r="A51" s="96"/>
      <c r="B51" s="5"/>
      <c r="C51" s="40"/>
      <c r="D51" s="33"/>
      <c r="E51" s="33"/>
      <c r="F51" s="35" t="s">
        <v>52</v>
      </c>
      <c r="G51" s="57">
        <v>-220</v>
      </c>
      <c r="H51" s="33"/>
    </row>
    <row r="52" spans="1:8" x14ac:dyDescent="0.25">
      <c r="A52" s="96"/>
      <c r="B52" s="5"/>
      <c r="C52" s="40"/>
      <c r="D52" s="33"/>
      <c r="E52" s="33"/>
      <c r="F52" s="33" t="s">
        <v>50</v>
      </c>
      <c r="G52" s="56">
        <f>SUM(G50:G51)</f>
        <v>35</v>
      </c>
      <c r="H52" s="63" t="s">
        <v>59</v>
      </c>
    </row>
    <row r="53" spans="1:8" x14ac:dyDescent="0.25">
      <c r="A53" s="96"/>
      <c r="B53" s="5"/>
      <c r="C53" s="33"/>
      <c r="D53" s="33"/>
      <c r="E53" s="33"/>
      <c r="F53" s="33"/>
      <c r="G53" s="56"/>
      <c r="H53" s="33"/>
    </row>
    <row r="54" spans="1:8" x14ac:dyDescent="0.25">
      <c r="A54" s="96"/>
      <c r="B54" s="3" t="s">
        <v>9</v>
      </c>
      <c r="C54" s="3" t="s">
        <v>61</v>
      </c>
      <c r="D54" s="3" t="s">
        <v>0</v>
      </c>
      <c r="E54" s="3" t="s">
        <v>1</v>
      </c>
      <c r="F54" s="3" t="s">
        <v>2</v>
      </c>
      <c r="G54" s="58" t="s">
        <v>3</v>
      </c>
      <c r="H54" s="3" t="s">
        <v>4</v>
      </c>
    </row>
    <row r="55" spans="1:8" x14ac:dyDescent="0.25">
      <c r="A55" s="96"/>
      <c r="B55" s="7"/>
      <c r="C55" s="36"/>
      <c r="D55" s="26"/>
      <c r="E55" s="26"/>
      <c r="F55" s="26"/>
      <c r="G55" s="51"/>
      <c r="H55" s="26"/>
    </row>
    <row r="56" spans="1:8" x14ac:dyDescent="0.25">
      <c r="A56" s="96"/>
      <c r="B56" s="7" t="s">
        <v>11</v>
      </c>
      <c r="C56" s="36"/>
      <c r="D56" s="26">
        <v>0</v>
      </c>
      <c r="E56" s="26"/>
      <c r="F56" s="26">
        <f>E61</f>
        <v>910</v>
      </c>
      <c r="G56" s="51">
        <f>F61</f>
        <v>1320</v>
      </c>
      <c r="H56" s="26">
        <v>1730</v>
      </c>
    </row>
    <row r="57" spans="1:8" x14ac:dyDescent="0.25">
      <c r="A57" s="96"/>
      <c r="B57" s="8" t="s">
        <v>10</v>
      </c>
      <c r="C57" s="37"/>
      <c r="D57" s="26">
        <v>0</v>
      </c>
      <c r="E57" s="26">
        <v>1000</v>
      </c>
      <c r="F57" s="26">
        <v>1000</v>
      </c>
      <c r="G57" s="52">
        <v>1000</v>
      </c>
      <c r="H57" s="26">
        <v>1000</v>
      </c>
    </row>
    <row r="58" spans="1:8" x14ac:dyDescent="0.25">
      <c r="A58" s="96"/>
      <c r="B58" s="8" t="s">
        <v>13</v>
      </c>
      <c r="C58" s="37"/>
      <c r="D58" s="26">
        <v>-90</v>
      </c>
      <c r="E58" s="26">
        <v>-90</v>
      </c>
      <c r="F58" s="7">
        <v>-590</v>
      </c>
      <c r="G58" s="84">
        <v>-590</v>
      </c>
      <c r="H58" s="26">
        <v>-90</v>
      </c>
    </row>
    <row r="59" spans="1:8" x14ac:dyDescent="0.25">
      <c r="A59" s="96"/>
      <c r="B59" s="8" t="s">
        <v>14</v>
      </c>
      <c r="C59" s="37"/>
      <c r="D59" s="26"/>
      <c r="E59" s="26"/>
      <c r="F59" s="26"/>
      <c r="G59" s="51"/>
      <c r="H59" s="26"/>
    </row>
    <row r="60" spans="1:8" ht="15.75" thickBot="1" x14ac:dyDescent="0.3">
      <c r="A60" s="94"/>
      <c r="B60" s="27" t="s">
        <v>30</v>
      </c>
      <c r="C60" s="38"/>
      <c r="D60" s="32">
        <v>-1000</v>
      </c>
      <c r="E60" s="32"/>
      <c r="F60" s="32"/>
      <c r="G60" s="53"/>
      <c r="H60" s="32">
        <v>-1000</v>
      </c>
    </row>
    <row r="61" spans="1:8" x14ac:dyDescent="0.25">
      <c r="A61" s="45" t="s">
        <v>8</v>
      </c>
      <c r="B61" s="2" t="s">
        <v>12</v>
      </c>
      <c r="C61" s="39" t="s">
        <v>31</v>
      </c>
      <c r="D61" s="31">
        <f>SUM(D56:D60)</f>
        <v>-1090</v>
      </c>
      <c r="E61" s="31">
        <f>SUM(E56:E60)</f>
        <v>910</v>
      </c>
      <c r="F61" s="31">
        <f>SUM(F56:F60)</f>
        <v>1320</v>
      </c>
      <c r="G61" s="54">
        <f>SUM(G56:G60)</f>
        <v>1730</v>
      </c>
      <c r="H61" s="54">
        <f>SUM(H56:H60)</f>
        <v>1640</v>
      </c>
    </row>
    <row r="63" spans="1:8" ht="30" x14ac:dyDescent="0.25">
      <c r="F63" s="2" t="s">
        <v>42</v>
      </c>
      <c r="G63" s="60" t="s">
        <v>54</v>
      </c>
      <c r="H63" s="85" t="s">
        <v>71</v>
      </c>
    </row>
    <row r="64" spans="1:8" ht="15.75" thickBot="1" x14ac:dyDescent="0.3">
      <c r="C64" s="39" t="s">
        <v>40</v>
      </c>
      <c r="D64" s="26">
        <v>1000</v>
      </c>
      <c r="E64" s="26">
        <v>1000</v>
      </c>
      <c r="F64" s="28">
        <v>1000</v>
      </c>
      <c r="G64" s="52">
        <f>F66</f>
        <v>500</v>
      </c>
      <c r="H64" s="26"/>
    </row>
    <row r="65" spans="1:9" ht="15.75" thickBot="1" x14ac:dyDescent="0.3">
      <c r="C65" s="39" t="s">
        <v>33</v>
      </c>
      <c r="D65" s="26">
        <v>-1000</v>
      </c>
      <c r="E65" s="29">
        <v>-1000</v>
      </c>
      <c r="F65" s="42">
        <v>-500</v>
      </c>
      <c r="G65" s="61">
        <v>-500</v>
      </c>
      <c r="H65" s="30"/>
    </row>
    <row r="66" spans="1:9" x14ac:dyDescent="0.25">
      <c r="C66" s="39" t="s">
        <v>41</v>
      </c>
      <c r="D66" s="26">
        <f>SUM(D64:D65)</f>
        <v>0</v>
      </c>
      <c r="E66" s="26">
        <f>SUM(E64:E65)</f>
        <v>0</v>
      </c>
      <c r="F66" s="26">
        <f>SUM(F64:F65)</f>
        <v>500</v>
      </c>
      <c r="G66" s="51">
        <v>1000</v>
      </c>
      <c r="H66" s="26">
        <v>2000</v>
      </c>
    </row>
    <row r="67" spans="1:9" x14ac:dyDescent="0.25">
      <c r="B67" s="64" t="s">
        <v>60</v>
      </c>
      <c r="C67" s="65">
        <v>100</v>
      </c>
      <c r="D67" s="65">
        <f>D61+D66</f>
        <v>-1090</v>
      </c>
      <c r="E67" s="65">
        <f t="shared" ref="E67" si="4">E61+E66</f>
        <v>910</v>
      </c>
      <c r="F67" s="65">
        <f>F61+F65</f>
        <v>820</v>
      </c>
      <c r="G67" s="65">
        <f>G72</f>
        <v>1730</v>
      </c>
      <c r="H67" s="65">
        <f>H61+H66</f>
        <v>3640</v>
      </c>
    </row>
    <row r="68" spans="1:9" s="35" customFormat="1" x14ac:dyDescent="0.25">
      <c r="A68" s="45"/>
      <c r="B68" s="2"/>
      <c r="C68" s="46" t="s">
        <v>32</v>
      </c>
      <c r="G68" s="59" t="s">
        <v>57</v>
      </c>
      <c r="I68" s="2"/>
    </row>
    <row r="69" spans="1:9" s="35" customFormat="1" ht="15.75" thickBot="1" x14ac:dyDescent="0.3">
      <c r="A69" s="45"/>
      <c r="B69" s="2"/>
      <c r="C69" s="39"/>
      <c r="E69" s="33"/>
      <c r="F69" s="47" t="s">
        <v>53</v>
      </c>
      <c r="G69" s="55"/>
      <c r="I69" s="2"/>
    </row>
    <row r="70" spans="1:9" s="35" customFormat="1" x14ac:dyDescent="0.25">
      <c r="A70" s="45"/>
      <c r="B70" s="2"/>
      <c r="C70" s="39"/>
      <c r="E70" s="33"/>
      <c r="F70" s="2" t="s">
        <v>31</v>
      </c>
      <c r="G70" s="56">
        <f>G61</f>
        <v>1730</v>
      </c>
      <c r="I70" s="2"/>
    </row>
    <row r="71" spans="1:9" s="35" customFormat="1" x14ac:dyDescent="0.25">
      <c r="A71" s="45"/>
      <c r="B71" s="2"/>
      <c r="C71" s="39"/>
      <c r="E71" s="33"/>
      <c r="F71" s="35" t="s">
        <v>49</v>
      </c>
      <c r="G71" s="57">
        <v>0</v>
      </c>
      <c r="I71" s="2"/>
    </row>
    <row r="72" spans="1:9" s="35" customFormat="1" x14ac:dyDescent="0.25">
      <c r="A72" s="45"/>
      <c r="B72" s="2"/>
      <c r="C72" s="39"/>
      <c r="E72" s="33"/>
      <c r="F72" s="35" t="s">
        <v>51</v>
      </c>
      <c r="G72" s="56">
        <f>SUM(G70:G71)</f>
        <v>1730</v>
      </c>
      <c r="I72" s="2"/>
    </row>
    <row r="73" spans="1:9" s="35" customFormat="1" x14ac:dyDescent="0.25">
      <c r="A73" s="45"/>
      <c r="B73" s="2"/>
      <c r="C73" s="39"/>
      <c r="E73" s="33"/>
      <c r="F73" s="35" t="s">
        <v>52</v>
      </c>
      <c r="G73" s="57">
        <v>-220</v>
      </c>
      <c r="I73" s="2"/>
    </row>
    <row r="74" spans="1:9" s="35" customFormat="1" x14ac:dyDescent="0.25">
      <c r="A74" s="45"/>
      <c r="B74" s="2"/>
      <c r="C74" s="39"/>
      <c r="F74" s="33" t="s">
        <v>50</v>
      </c>
      <c r="G74" s="56">
        <f>SUM(G72:G73)</f>
        <v>1510</v>
      </c>
      <c r="I74" s="2"/>
    </row>
    <row r="78" spans="1:9" ht="12.75" customHeight="1" x14ac:dyDescent="0.25">
      <c r="A78" s="66" t="s">
        <v>63</v>
      </c>
      <c r="C78" s="67" t="str">
        <f>C2</f>
        <v>Year 0</v>
      </c>
      <c r="D78" s="67" t="str">
        <f t="shared" ref="D78:H78" si="5">D2</f>
        <v>Year 1</v>
      </c>
      <c r="E78" s="67" t="str">
        <f t="shared" si="5"/>
        <v>Year 2</v>
      </c>
      <c r="F78" s="67" t="str">
        <f t="shared" si="5"/>
        <v>Year 3</v>
      </c>
      <c r="G78" s="67" t="str">
        <f t="shared" si="5"/>
        <v>Year 4</v>
      </c>
      <c r="H78" s="67" t="str">
        <f t="shared" si="5"/>
        <v>Year 5</v>
      </c>
    </row>
    <row r="79" spans="1:9" x14ac:dyDescent="0.25">
      <c r="A79" s="45" t="str">
        <f>A7</f>
        <v>Spendy</v>
      </c>
      <c r="C79" s="39">
        <f>C9</f>
        <v>100</v>
      </c>
      <c r="D79" s="39">
        <f t="shared" ref="D79:F79" si="6">D9</f>
        <v>100</v>
      </c>
      <c r="E79" s="39">
        <f t="shared" si="6"/>
        <v>60</v>
      </c>
      <c r="F79" s="39">
        <f t="shared" si="6"/>
        <v>20</v>
      </c>
      <c r="G79" s="39">
        <f t="shared" ref="G79:H79" si="7">G9</f>
        <v>50</v>
      </c>
      <c r="H79" s="39">
        <f t="shared" si="7"/>
        <v>20</v>
      </c>
    </row>
    <row r="80" spans="1:9" x14ac:dyDescent="0.25">
      <c r="A80" s="45" t="str">
        <f>A22</f>
        <v>Savey</v>
      </c>
      <c r="C80" s="39">
        <f>C23</f>
        <v>100</v>
      </c>
      <c r="D80" s="39">
        <f t="shared" ref="D80:F80" si="8">D23</f>
        <v>130</v>
      </c>
      <c r="E80" s="39">
        <f t="shared" si="8"/>
        <v>160</v>
      </c>
      <c r="F80" s="39">
        <f t="shared" si="8"/>
        <v>190</v>
      </c>
      <c r="G80" s="39">
        <f t="shared" ref="G80:H80" si="9">G23</f>
        <v>220</v>
      </c>
      <c r="H80" s="39">
        <f t="shared" si="9"/>
        <v>250</v>
      </c>
    </row>
    <row r="81" spans="1:36" x14ac:dyDescent="0.25">
      <c r="A81" s="45" t="str">
        <f>A39</f>
        <v>Stocky</v>
      </c>
      <c r="C81" s="39">
        <f>C45</f>
        <v>100</v>
      </c>
      <c r="D81" s="39">
        <f t="shared" ref="D81:F81" si="10">D45</f>
        <v>130</v>
      </c>
      <c r="E81" s="39">
        <f t="shared" si="10"/>
        <v>165</v>
      </c>
      <c r="F81" s="39">
        <f t="shared" si="10"/>
        <v>215</v>
      </c>
      <c r="G81" s="39">
        <f t="shared" ref="G81:H81" si="11">G45</f>
        <v>255</v>
      </c>
      <c r="H81" s="39">
        <f t="shared" si="11"/>
        <v>300</v>
      </c>
    </row>
    <row r="82" spans="1:36" x14ac:dyDescent="0.25">
      <c r="A82" s="45" t="str">
        <f>A61</f>
        <v>Owny</v>
      </c>
      <c r="C82" s="39">
        <f>C67</f>
        <v>100</v>
      </c>
      <c r="D82" s="39">
        <f t="shared" ref="D82:F82" si="12">D67</f>
        <v>-1090</v>
      </c>
      <c r="E82" s="39">
        <f t="shared" si="12"/>
        <v>910</v>
      </c>
      <c r="F82" s="39">
        <f t="shared" si="12"/>
        <v>820</v>
      </c>
      <c r="G82" s="39">
        <f t="shared" ref="G82:H82" si="13">G67</f>
        <v>1730</v>
      </c>
      <c r="H82" s="39">
        <f t="shared" si="13"/>
        <v>3640</v>
      </c>
    </row>
    <row r="83" spans="1:36" x14ac:dyDescent="0.25">
      <c r="D83" s="39"/>
      <c r="E83" s="39"/>
      <c r="F83" s="39"/>
      <c r="G83" s="39"/>
      <c r="H83" s="39"/>
    </row>
    <row r="84" spans="1:36" x14ac:dyDescent="0.25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</row>
    <row r="85" spans="1:36" x14ac:dyDescent="0.25">
      <c r="H85" s="39"/>
      <c r="I85" s="35"/>
      <c r="J85" s="35"/>
      <c r="K85" s="35"/>
      <c r="L85" s="59"/>
      <c r="M85" s="39"/>
      <c r="N85" s="35"/>
      <c r="O85" s="35"/>
      <c r="P85" s="35"/>
      <c r="Q85" s="59"/>
      <c r="R85" s="39"/>
      <c r="S85" s="35"/>
      <c r="T85" s="35"/>
      <c r="U85" s="35"/>
      <c r="V85" s="59"/>
      <c r="W85" s="39"/>
      <c r="X85" s="35"/>
      <c r="Y85" s="35"/>
      <c r="Z85" s="35"/>
      <c r="AA85" s="59"/>
      <c r="AB85" s="39"/>
      <c r="AC85" s="35"/>
      <c r="AD85" s="35"/>
      <c r="AE85" s="35"/>
      <c r="AF85" s="59"/>
      <c r="AG85" s="39"/>
      <c r="AH85" s="35"/>
      <c r="AI85" s="35"/>
      <c r="AJ85" s="35"/>
    </row>
    <row r="86" spans="1:36" x14ac:dyDescent="0.25">
      <c r="H86" s="39"/>
      <c r="I86" s="35"/>
      <c r="J86" s="35"/>
      <c r="K86" s="35"/>
      <c r="L86" s="59"/>
      <c r="M86" s="39"/>
      <c r="N86" s="35"/>
      <c r="O86" s="35"/>
      <c r="P86" s="35"/>
      <c r="Q86" s="59"/>
      <c r="R86" s="39"/>
      <c r="S86" s="35"/>
      <c r="T86" s="35"/>
      <c r="U86" s="35"/>
      <c r="V86" s="59"/>
      <c r="W86" s="39"/>
      <c r="X86" s="35"/>
      <c r="Y86" s="35"/>
      <c r="Z86" s="35"/>
      <c r="AA86" s="59"/>
      <c r="AB86" s="39"/>
      <c r="AC86" s="35"/>
      <c r="AD86" s="35"/>
      <c r="AE86" s="35"/>
      <c r="AF86" s="59"/>
      <c r="AG86" s="39"/>
      <c r="AH86" s="35"/>
      <c r="AI86" s="35"/>
      <c r="AJ86" s="35"/>
    </row>
    <row r="87" spans="1:36" x14ac:dyDescent="0.25">
      <c r="H87" s="39"/>
      <c r="I87" s="35"/>
      <c r="J87" s="35"/>
      <c r="K87" s="35"/>
      <c r="L87" s="59"/>
      <c r="M87" s="39"/>
      <c r="N87" s="35"/>
      <c r="O87" s="35"/>
      <c r="P87" s="35"/>
      <c r="Q87" s="59"/>
      <c r="R87" s="39"/>
      <c r="S87" s="35"/>
      <c r="T87" s="35"/>
      <c r="U87" s="35"/>
      <c r="V87" s="59"/>
      <c r="W87" s="39"/>
      <c r="X87" s="35"/>
      <c r="Y87" s="35"/>
      <c r="Z87" s="35"/>
      <c r="AA87" s="59"/>
      <c r="AB87" s="39"/>
      <c r="AC87" s="35"/>
      <c r="AD87" s="35"/>
      <c r="AE87" s="35"/>
      <c r="AF87" s="59"/>
      <c r="AG87" s="39"/>
      <c r="AH87" s="35"/>
      <c r="AI87" s="35"/>
      <c r="AJ87" s="35"/>
    </row>
    <row r="88" spans="1:36" x14ac:dyDescent="0.25">
      <c r="H88" s="39"/>
      <c r="I88" s="35"/>
      <c r="J88" s="35"/>
      <c r="K88" s="35"/>
      <c r="L88" s="59"/>
      <c r="M88" s="39"/>
      <c r="N88" s="35"/>
      <c r="O88" s="35"/>
      <c r="P88" s="35"/>
      <c r="Q88" s="59"/>
      <c r="R88" s="39"/>
      <c r="S88" s="35"/>
      <c r="T88" s="35"/>
      <c r="U88" s="35"/>
      <c r="V88" s="59"/>
      <c r="W88" s="39"/>
      <c r="X88" s="35"/>
      <c r="Y88" s="35"/>
      <c r="Z88" s="35"/>
      <c r="AA88" s="59"/>
      <c r="AB88" s="39"/>
      <c r="AC88" s="35"/>
      <c r="AD88" s="35"/>
      <c r="AE88" s="35"/>
      <c r="AF88" s="59"/>
      <c r="AG88" s="39"/>
      <c r="AH88" s="35"/>
      <c r="AI88" s="35"/>
      <c r="AJ88" s="35"/>
    </row>
    <row r="90" spans="1:36" ht="34.5" customHeight="1" x14ac:dyDescent="0.25">
      <c r="A90" s="91" t="s">
        <v>62</v>
      </c>
      <c r="B90" s="92"/>
      <c r="C90" s="92"/>
      <c r="D90" s="92"/>
      <c r="E90" s="93"/>
      <c r="F90" s="75"/>
      <c r="G90" s="75"/>
    </row>
    <row r="91" spans="1:36" ht="34.5" customHeight="1" x14ac:dyDescent="0.35">
      <c r="A91" s="74" t="s">
        <v>5</v>
      </c>
      <c r="B91" s="88"/>
      <c r="C91" s="89"/>
      <c r="D91" s="89"/>
      <c r="E91" s="90"/>
      <c r="F91" s="76"/>
      <c r="G91" s="76"/>
    </row>
    <row r="92" spans="1:36" ht="34.5" customHeight="1" x14ac:dyDescent="0.35">
      <c r="A92" s="70" t="s">
        <v>6</v>
      </c>
      <c r="B92" s="88"/>
      <c r="C92" s="89"/>
      <c r="D92" s="89"/>
      <c r="E92" s="90"/>
      <c r="F92" s="76"/>
      <c r="G92" s="76"/>
    </row>
    <row r="93" spans="1:36" ht="34.5" customHeight="1" x14ac:dyDescent="0.35">
      <c r="A93" s="70" t="s">
        <v>7</v>
      </c>
      <c r="B93" s="88"/>
      <c r="C93" s="89"/>
      <c r="D93" s="89"/>
      <c r="E93" s="90"/>
      <c r="F93" s="76"/>
      <c r="G93" s="76"/>
    </row>
    <row r="94" spans="1:36" ht="34.5" customHeight="1" x14ac:dyDescent="0.35">
      <c r="A94" s="70" t="s">
        <v>8</v>
      </c>
      <c r="B94" s="88"/>
      <c r="C94" s="89"/>
      <c r="D94" s="89"/>
      <c r="E94" s="90"/>
      <c r="F94" s="76"/>
      <c r="G94" s="76"/>
    </row>
    <row r="98" spans="1:7" ht="23.25" x14ac:dyDescent="0.25">
      <c r="A98" s="71" t="s">
        <v>64</v>
      </c>
      <c r="B98" s="72"/>
      <c r="C98" s="72"/>
      <c r="D98" s="72"/>
      <c r="E98" s="73"/>
      <c r="F98" s="75"/>
      <c r="G98" s="75"/>
    </row>
    <row r="99" spans="1:7" ht="108" customHeight="1" x14ac:dyDescent="0.35">
      <c r="A99" s="78">
        <v>1</v>
      </c>
      <c r="B99" s="79"/>
      <c r="C99" s="68"/>
      <c r="D99" s="68"/>
      <c r="E99" s="69"/>
      <c r="F99" s="76"/>
      <c r="G99" s="76"/>
    </row>
    <row r="100" spans="1:7" ht="108" customHeight="1" x14ac:dyDescent="0.35">
      <c r="A100" s="77">
        <v>2</v>
      </c>
      <c r="B100" s="79"/>
      <c r="C100" s="68"/>
      <c r="D100" s="68"/>
      <c r="E100" s="69"/>
      <c r="F100" s="76"/>
      <c r="G100" s="76"/>
    </row>
    <row r="101" spans="1:7" ht="108" customHeight="1" x14ac:dyDescent="0.35">
      <c r="A101" s="77">
        <v>3</v>
      </c>
      <c r="B101" s="79"/>
      <c r="C101" s="68"/>
      <c r="D101" s="68"/>
      <c r="E101" s="69"/>
      <c r="F101" s="76"/>
      <c r="G101" s="76"/>
    </row>
    <row r="102" spans="1:7" ht="108" customHeight="1" x14ac:dyDescent="0.35">
      <c r="A102" s="77">
        <v>4</v>
      </c>
      <c r="B102" s="79"/>
      <c r="C102" s="68"/>
      <c r="D102" s="68"/>
      <c r="E102" s="69"/>
      <c r="F102" s="76"/>
      <c r="G102" s="76"/>
    </row>
    <row r="103" spans="1:7" ht="108" customHeight="1" x14ac:dyDescent="0.35">
      <c r="A103" s="77">
        <v>5</v>
      </c>
      <c r="B103" s="79"/>
      <c r="C103" s="68"/>
      <c r="D103" s="68"/>
      <c r="E103" s="69"/>
      <c r="F103" s="76"/>
      <c r="G103" s="76"/>
    </row>
    <row r="104" spans="1:7" x14ac:dyDescent="0.25">
      <c r="B104" s="5"/>
      <c r="C104" s="40"/>
      <c r="D104" s="33"/>
      <c r="E104" s="33"/>
      <c r="F104" s="33"/>
      <c r="G104" s="56"/>
    </row>
    <row r="105" spans="1:7" x14ac:dyDescent="0.25">
      <c r="B105" s="5"/>
      <c r="C105" s="40"/>
      <c r="D105" s="33"/>
      <c r="E105" s="33"/>
      <c r="F105" s="33"/>
      <c r="G105" s="56"/>
    </row>
  </sheetData>
  <mergeCells count="10">
    <mergeCell ref="A1:H1"/>
    <mergeCell ref="A2:A6"/>
    <mergeCell ref="A8:A21"/>
    <mergeCell ref="A30:A38"/>
    <mergeCell ref="A47:A60"/>
    <mergeCell ref="B94:E94"/>
    <mergeCell ref="A90:E90"/>
    <mergeCell ref="B91:E91"/>
    <mergeCell ref="B92:E92"/>
    <mergeCell ref="B93:E93"/>
  </mergeCells>
  <phoneticPr fontId="4" type="noConversion"/>
  <pageMargins left="0.125" right="0.125" top="0.125" bottom="0.125" header="0" footer="0"/>
  <pageSetup orientation="portrait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953F-4E5E-4953-8103-569261E34680}">
  <dimension ref="A1:H53"/>
  <sheetViews>
    <sheetView zoomScale="70" zoomScaleNormal="70" workbookViewId="0">
      <selection activeCell="K32" sqref="K32"/>
    </sheetView>
  </sheetViews>
  <sheetFormatPr defaultRowHeight="20.100000000000001" customHeight="1" x14ac:dyDescent="0.25"/>
  <cols>
    <col min="1" max="1" width="38.28515625" customWidth="1"/>
    <col min="2" max="2" width="16.5703125" customWidth="1"/>
    <col min="3" max="7" width="14" customWidth="1"/>
  </cols>
  <sheetData>
    <row r="1" spans="1:8" ht="20.100000000000001" customHeight="1" x14ac:dyDescent="0.25">
      <c r="A1" t="s">
        <v>15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</row>
    <row r="2" spans="1:8" ht="20.100000000000001" customHeight="1" x14ac:dyDescent="0.25">
      <c r="B2" s="1" t="s">
        <v>16</v>
      </c>
      <c r="C2" s="10" t="s">
        <v>25</v>
      </c>
      <c r="D2" s="10" t="s">
        <v>17</v>
      </c>
      <c r="E2" s="10" t="s">
        <v>17</v>
      </c>
      <c r="F2" s="10" t="s">
        <v>17</v>
      </c>
      <c r="G2" s="10" t="s">
        <v>17</v>
      </c>
    </row>
    <row r="3" spans="1:8" ht="20.100000000000001" customHeight="1" x14ac:dyDescent="0.25">
      <c r="A3" s="11" t="s">
        <v>15</v>
      </c>
      <c r="B3" s="12">
        <v>43996</v>
      </c>
      <c r="C3" s="12">
        <v>43996</v>
      </c>
      <c r="D3" s="12">
        <f>C3+7</f>
        <v>44003</v>
      </c>
      <c r="E3" s="12">
        <f t="shared" ref="E3:G3" si="0">D3+7</f>
        <v>44010</v>
      </c>
      <c r="F3" s="12">
        <f t="shared" si="0"/>
        <v>44017</v>
      </c>
      <c r="G3" s="12">
        <f t="shared" si="0"/>
        <v>44024</v>
      </c>
      <c r="H3" s="9"/>
    </row>
    <row r="4" spans="1:8" ht="20.100000000000001" customHeight="1" x14ac:dyDescent="0.25">
      <c r="A4" s="13" t="s">
        <v>43</v>
      </c>
      <c r="B4" s="14">
        <v>10</v>
      </c>
      <c r="C4" s="18">
        <v>121.97</v>
      </c>
      <c r="D4" s="18">
        <v>130.19</v>
      </c>
      <c r="E4" s="18">
        <v>130.93</v>
      </c>
      <c r="F4" s="18">
        <v>133.84</v>
      </c>
      <c r="G4" s="18">
        <v>140.81</v>
      </c>
    </row>
    <row r="5" spans="1:8" ht="20.100000000000001" customHeight="1" x14ac:dyDescent="0.25">
      <c r="A5" s="13" t="s">
        <v>44</v>
      </c>
      <c r="B5" s="14">
        <v>10</v>
      </c>
      <c r="C5" s="18">
        <v>189.17</v>
      </c>
      <c r="D5" s="18">
        <v>186.56</v>
      </c>
      <c r="E5" s="18">
        <v>179.74</v>
      </c>
      <c r="F5" s="18">
        <v>183.52</v>
      </c>
      <c r="G5" s="18">
        <v>184.88</v>
      </c>
    </row>
    <row r="6" spans="1:8" ht="20.100000000000001" customHeight="1" x14ac:dyDescent="0.25">
      <c r="A6" s="13" t="s">
        <v>45</v>
      </c>
      <c r="B6" s="14">
        <v>10</v>
      </c>
      <c r="C6" s="18">
        <v>50.73</v>
      </c>
      <c r="D6" s="18">
        <v>52.62</v>
      </c>
      <c r="E6" s="18">
        <v>50.08</v>
      </c>
      <c r="F6" s="18">
        <v>51.49</v>
      </c>
      <c r="G6" s="18">
        <v>51.44</v>
      </c>
    </row>
    <row r="7" spans="1:8" ht="20.100000000000001" customHeight="1" x14ac:dyDescent="0.25">
      <c r="A7" s="13" t="s">
        <v>46</v>
      </c>
      <c r="B7" s="14">
        <v>10</v>
      </c>
      <c r="C7" s="18">
        <v>116.9</v>
      </c>
      <c r="D7" s="18">
        <v>120.56</v>
      </c>
      <c r="E7" s="18">
        <v>117.02</v>
      </c>
      <c r="F7" s="18">
        <v>119.12</v>
      </c>
      <c r="G7" s="18">
        <v>118.86</v>
      </c>
    </row>
    <row r="8" spans="1:8" ht="20.100000000000001" customHeight="1" x14ac:dyDescent="0.25">
      <c r="A8" s="13" t="s">
        <v>47</v>
      </c>
      <c r="B8" s="14">
        <v>10</v>
      </c>
      <c r="C8" s="18">
        <v>2545.02</v>
      </c>
      <c r="D8" s="18">
        <v>2675.01</v>
      </c>
      <c r="E8" s="18">
        <v>2692.87</v>
      </c>
      <c r="F8" s="18">
        <v>2890.3</v>
      </c>
      <c r="G8" s="18">
        <v>3200</v>
      </c>
    </row>
    <row r="10" spans="1:8" ht="20.100000000000001" customHeight="1" x14ac:dyDescent="0.25">
      <c r="C10" s="16">
        <f>ROUND(C4*$C19,2)</f>
        <v>10</v>
      </c>
      <c r="D10" s="16">
        <f t="shared" ref="D10:G10" si="1">ROUND(D4*$C19,2)</f>
        <v>10.67</v>
      </c>
      <c r="E10" s="16">
        <f t="shared" si="1"/>
        <v>10.73</v>
      </c>
      <c r="F10" s="16">
        <f t="shared" si="1"/>
        <v>10.97</v>
      </c>
      <c r="G10" s="16">
        <f t="shared" si="1"/>
        <v>11.54</v>
      </c>
    </row>
    <row r="11" spans="1:8" ht="20.100000000000001" customHeight="1" x14ac:dyDescent="0.25">
      <c r="C11" s="16">
        <f t="shared" ref="C11:G14" si="2">ROUND(C5*$C20,2)</f>
        <v>10</v>
      </c>
      <c r="D11" s="16">
        <f t="shared" si="2"/>
        <v>9.86</v>
      </c>
      <c r="E11" s="16">
        <f t="shared" si="2"/>
        <v>9.5</v>
      </c>
      <c r="F11" s="16">
        <f t="shared" si="2"/>
        <v>9.6999999999999993</v>
      </c>
      <c r="G11" s="16">
        <f t="shared" si="2"/>
        <v>9.77</v>
      </c>
    </row>
    <row r="12" spans="1:8" ht="20.100000000000001" customHeight="1" x14ac:dyDescent="0.25">
      <c r="C12" s="16">
        <f t="shared" si="2"/>
        <v>10</v>
      </c>
      <c r="D12" s="16">
        <f t="shared" si="2"/>
        <v>10.37</v>
      </c>
      <c r="E12" s="16">
        <f t="shared" si="2"/>
        <v>9.8699999999999992</v>
      </c>
      <c r="F12" s="16">
        <f t="shared" si="2"/>
        <v>10.15</v>
      </c>
      <c r="G12" s="16">
        <f t="shared" si="2"/>
        <v>10.14</v>
      </c>
    </row>
    <row r="13" spans="1:8" ht="20.100000000000001" customHeight="1" x14ac:dyDescent="0.25">
      <c r="C13" s="16">
        <f t="shared" si="2"/>
        <v>10</v>
      </c>
      <c r="D13" s="16">
        <f t="shared" si="2"/>
        <v>10.31</v>
      </c>
      <c r="E13" s="16">
        <f t="shared" si="2"/>
        <v>10.01</v>
      </c>
      <c r="F13" s="16">
        <f t="shared" si="2"/>
        <v>10.19</v>
      </c>
      <c r="G13" s="16">
        <f t="shared" si="2"/>
        <v>10.17</v>
      </c>
    </row>
    <row r="14" spans="1:8" ht="20.100000000000001" customHeight="1" x14ac:dyDescent="0.25">
      <c r="C14" s="17">
        <f t="shared" si="2"/>
        <v>10</v>
      </c>
      <c r="D14" s="17">
        <f t="shared" si="2"/>
        <v>10.51</v>
      </c>
      <c r="E14" s="17">
        <f t="shared" si="2"/>
        <v>10.58</v>
      </c>
      <c r="F14" s="17">
        <f t="shared" si="2"/>
        <v>11.36</v>
      </c>
      <c r="G14" s="17">
        <f t="shared" si="2"/>
        <v>12.57</v>
      </c>
    </row>
    <row r="15" spans="1:8" ht="20.100000000000001" customHeight="1" x14ac:dyDescent="0.25">
      <c r="A15" s="1" t="s">
        <v>24</v>
      </c>
      <c r="C15" s="23">
        <f>SUM(C10:C14)</f>
        <v>50</v>
      </c>
      <c r="D15" s="23">
        <f t="shared" ref="D15:G15" si="3">SUM(D10:D14)</f>
        <v>51.72</v>
      </c>
      <c r="E15" s="43">
        <f t="shared" si="3"/>
        <v>50.69</v>
      </c>
      <c r="F15" s="43">
        <f t="shared" si="3"/>
        <v>52.37</v>
      </c>
      <c r="G15" s="87">
        <f t="shared" si="3"/>
        <v>54.19</v>
      </c>
    </row>
    <row r="16" spans="1:8" ht="20.100000000000001" customHeight="1" x14ac:dyDescent="0.25">
      <c r="A16" s="1" t="s">
        <v>23</v>
      </c>
      <c r="C16" s="48" t="s">
        <v>72</v>
      </c>
      <c r="D16" s="24">
        <f>D15-C15</f>
        <v>1.7199999999999989</v>
      </c>
      <c r="E16" s="44">
        <f>E15-$C$15</f>
        <v>0.68999999999999773</v>
      </c>
      <c r="F16" s="44">
        <f>F15-C15</f>
        <v>2.3699999999999974</v>
      </c>
      <c r="G16" s="87">
        <f>G15-C15</f>
        <v>4.1899999999999977</v>
      </c>
    </row>
    <row r="17" spans="1:7" ht="20.100000000000001" customHeight="1" x14ac:dyDescent="0.25">
      <c r="D17" s="48" t="s">
        <v>56</v>
      </c>
      <c r="E17" s="17">
        <v>2.5</v>
      </c>
      <c r="F17" s="17">
        <v>2.5</v>
      </c>
      <c r="G17" s="86">
        <v>2.5</v>
      </c>
    </row>
    <row r="18" spans="1:7" ht="20.100000000000001" customHeight="1" x14ac:dyDescent="0.25">
      <c r="E18" s="24">
        <f>E16+E17</f>
        <v>3.1899999999999977</v>
      </c>
      <c r="F18" s="24">
        <f t="shared" ref="F18:G18" si="4">F16+F17</f>
        <v>4.8699999999999974</v>
      </c>
      <c r="G18" s="24">
        <f t="shared" si="4"/>
        <v>6.6899999999999977</v>
      </c>
    </row>
    <row r="19" spans="1:7" ht="20.100000000000001" customHeight="1" x14ac:dyDescent="0.25">
      <c r="A19" s="25" t="s">
        <v>26</v>
      </c>
      <c r="B19" s="19" t="str">
        <f>A4</f>
        <v>EA: Electronic Arts</v>
      </c>
      <c r="C19" s="20">
        <f>B4/C4</f>
        <v>8.1987373944412564E-2</v>
      </c>
    </row>
    <row r="20" spans="1:7" ht="20.100000000000001" customHeight="1" x14ac:dyDescent="0.25">
      <c r="A20" s="19"/>
      <c r="B20" s="19" t="str">
        <f>A5</f>
        <v>MCD: McDonald's</v>
      </c>
      <c r="C20" s="20">
        <f t="shared" ref="C20:C23" si="5">B5/C5</f>
        <v>5.286250462546916E-2</v>
      </c>
      <c r="F20" s="15" t="s">
        <v>65</v>
      </c>
      <c r="G20" s="16">
        <f>G15</f>
        <v>54.19</v>
      </c>
    </row>
    <row r="21" spans="1:7" ht="20.100000000000001" customHeight="1" x14ac:dyDescent="0.25">
      <c r="A21" s="19"/>
      <c r="B21" s="19" t="str">
        <f>A6</f>
        <v>MDLZ: Mondelez International (Nabisco, OREO)</v>
      </c>
      <c r="C21" s="20">
        <f t="shared" si="5"/>
        <v>0.19712201852946976</v>
      </c>
      <c r="F21" s="15" t="s">
        <v>66</v>
      </c>
      <c r="G21" s="16">
        <v>2.5</v>
      </c>
    </row>
    <row r="22" spans="1:7" ht="20.100000000000001" customHeight="1" x14ac:dyDescent="0.25">
      <c r="A22" s="19"/>
      <c r="B22" s="19" t="str">
        <f>A7</f>
        <v>TGT: Target</v>
      </c>
      <c r="C22" s="20">
        <f t="shared" si="5"/>
        <v>8.5543199315654406E-2</v>
      </c>
      <c r="F22" s="80" t="s">
        <v>67</v>
      </c>
      <c r="G22" s="17">
        <v>-50</v>
      </c>
    </row>
    <row r="23" spans="1:7" ht="20.100000000000001" customHeight="1" x14ac:dyDescent="0.25">
      <c r="A23" s="19"/>
      <c r="B23" s="19" t="str">
        <f>A8</f>
        <v>AMZN: Amazon</v>
      </c>
      <c r="C23" s="20">
        <f t="shared" si="5"/>
        <v>3.9292422063480839E-3</v>
      </c>
      <c r="F23" s="81" t="s">
        <v>68</v>
      </c>
      <c r="G23" s="83">
        <f>G20+G21+G22</f>
        <v>6.6899999999999977</v>
      </c>
    </row>
    <row r="24" spans="1:7" ht="20.100000000000001" customHeight="1" x14ac:dyDescent="0.25">
      <c r="F24" s="15" t="s">
        <v>69</v>
      </c>
      <c r="G24" s="16">
        <f>50+G23</f>
        <v>56.69</v>
      </c>
    </row>
    <row r="25" spans="1:7" ht="20.100000000000001" customHeight="1" x14ac:dyDescent="0.25">
      <c r="F25" s="48" t="s">
        <v>70</v>
      </c>
      <c r="G25" s="82">
        <f>(G24-50)/50</f>
        <v>0.13379999999999995</v>
      </c>
    </row>
    <row r="26" spans="1:7" ht="20.100000000000001" customHeight="1" x14ac:dyDescent="0.25">
      <c r="A26" s="21" t="s">
        <v>27</v>
      </c>
      <c r="G26" s="15" t="s">
        <v>15</v>
      </c>
    </row>
    <row r="27" spans="1:7" ht="35.1" customHeight="1" x14ac:dyDescent="0.25">
      <c r="A27" s="22" t="s">
        <v>19</v>
      </c>
      <c r="B27" s="89"/>
      <c r="C27" s="89"/>
      <c r="D27" s="89"/>
      <c r="E27" s="89"/>
      <c r="F27" s="89"/>
      <c r="G27" s="90"/>
    </row>
    <row r="28" spans="1:7" ht="35.1" customHeight="1" x14ac:dyDescent="0.25">
      <c r="A28" s="13" t="s">
        <v>43</v>
      </c>
      <c r="B28" s="97"/>
      <c r="C28" s="98"/>
      <c r="D28" s="98"/>
      <c r="E28" s="98"/>
      <c r="F28" s="98"/>
      <c r="G28" s="99"/>
    </row>
    <row r="29" spans="1:7" ht="35.1" customHeight="1" x14ac:dyDescent="0.25">
      <c r="A29" s="13" t="s">
        <v>44</v>
      </c>
      <c r="B29" s="97"/>
      <c r="C29" s="98"/>
      <c r="D29" s="98"/>
      <c r="E29" s="98"/>
      <c r="F29" s="98"/>
      <c r="G29" s="99"/>
    </row>
    <row r="30" spans="1:7" ht="35.1" customHeight="1" x14ac:dyDescent="0.25">
      <c r="A30" s="13" t="s">
        <v>45</v>
      </c>
      <c r="B30" s="97"/>
      <c r="C30" s="98"/>
      <c r="D30" s="98"/>
      <c r="E30" s="98"/>
      <c r="F30" s="98"/>
      <c r="G30" s="99"/>
    </row>
    <row r="31" spans="1:7" ht="35.1" customHeight="1" x14ac:dyDescent="0.25">
      <c r="A31" s="13" t="s">
        <v>46</v>
      </c>
      <c r="B31" s="97"/>
      <c r="C31" s="98"/>
      <c r="D31" s="98"/>
      <c r="E31" s="98"/>
      <c r="F31" s="98"/>
      <c r="G31" s="99"/>
    </row>
    <row r="32" spans="1:7" ht="35.1" customHeight="1" x14ac:dyDescent="0.25">
      <c r="A32" s="13" t="s">
        <v>47</v>
      </c>
      <c r="B32" s="97"/>
      <c r="C32" s="98"/>
      <c r="D32" s="98"/>
      <c r="E32" s="98"/>
      <c r="F32" s="98"/>
      <c r="G32" s="99"/>
    </row>
    <row r="33" spans="1:7" ht="35.1" customHeight="1" x14ac:dyDescent="0.25"/>
    <row r="34" spans="1:7" ht="35.1" customHeight="1" x14ac:dyDescent="0.25">
      <c r="A34" s="22" t="s">
        <v>20</v>
      </c>
      <c r="B34" s="89"/>
      <c r="C34" s="89"/>
      <c r="D34" s="89"/>
      <c r="E34" s="89"/>
      <c r="F34" s="89"/>
      <c r="G34" s="90"/>
    </row>
    <row r="35" spans="1:7" ht="35.1" customHeight="1" x14ac:dyDescent="0.25">
      <c r="A35" s="13" t="s">
        <v>43</v>
      </c>
      <c r="B35" s="97"/>
      <c r="C35" s="98"/>
      <c r="D35" s="98"/>
      <c r="E35" s="98"/>
      <c r="F35" s="98"/>
      <c r="G35" s="99"/>
    </row>
    <row r="36" spans="1:7" ht="35.1" customHeight="1" x14ac:dyDescent="0.25">
      <c r="A36" s="13" t="s">
        <v>44</v>
      </c>
      <c r="B36" s="97"/>
      <c r="C36" s="98"/>
      <c r="D36" s="98"/>
      <c r="E36" s="98"/>
      <c r="F36" s="98"/>
      <c r="G36" s="99"/>
    </row>
    <row r="37" spans="1:7" ht="35.1" customHeight="1" x14ac:dyDescent="0.25">
      <c r="A37" s="13" t="s">
        <v>45</v>
      </c>
      <c r="B37" s="97"/>
      <c r="C37" s="98"/>
      <c r="D37" s="98"/>
      <c r="E37" s="98"/>
      <c r="F37" s="98"/>
      <c r="G37" s="99"/>
    </row>
    <row r="38" spans="1:7" ht="35.1" customHeight="1" x14ac:dyDescent="0.25">
      <c r="A38" s="13" t="s">
        <v>46</v>
      </c>
      <c r="B38" s="97"/>
      <c r="C38" s="98"/>
      <c r="D38" s="98"/>
      <c r="E38" s="98"/>
      <c r="F38" s="98"/>
      <c r="G38" s="99"/>
    </row>
    <row r="39" spans="1:7" ht="35.1" customHeight="1" x14ac:dyDescent="0.25">
      <c r="A39" s="13" t="s">
        <v>47</v>
      </c>
      <c r="B39" s="97"/>
      <c r="C39" s="98"/>
      <c r="D39" s="98"/>
      <c r="E39" s="98"/>
      <c r="F39" s="98"/>
      <c r="G39" s="99"/>
    </row>
    <row r="40" spans="1:7" ht="35.1" customHeight="1" x14ac:dyDescent="0.25">
      <c r="A40" s="21" t="s">
        <v>27</v>
      </c>
      <c r="G40" s="15" t="s">
        <v>15</v>
      </c>
    </row>
    <row r="41" spans="1:7" ht="35.1" customHeight="1" x14ac:dyDescent="0.25">
      <c r="A41" s="22" t="s">
        <v>21</v>
      </c>
      <c r="B41" s="89"/>
      <c r="C41" s="89"/>
      <c r="D41" s="89"/>
      <c r="E41" s="89"/>
      <c r="F41" s="89"/>
      <c r="G41" s="90"/>
    </row>
    <row r="42" spans="1:7" ht="35.1" customHeight="1" x14ac:dyDescent="0.25">
      <c r="A42" s="13" t="s">
        <v>43</v>
      </c>
      <c r="B42" s="97"/>
      <c r="C42" s="98"/>
      <c r="D42" s="98"/>
      <c r="E42" s="98"/>
      <c r="F42" s="98"/>
      <c r="G42" s="99"/>
    </row>
    <row r="43" spans="1:7" ht="35.1" customHeight="1" x14ac:dyDescent="0.25">
      <c r="A43" s="13" t="s">
        <v>44</v>
      </c>
      <c r="B43" s="97"/>
      <c r="C43" s="98"/>
      <c r="D43" s="98"/>
      <c r="E43" s="98"/>
      <c r="F43" s="98"/>
      <c r="G43" s="99"/>
    </row>
    <row r="44" spans="1:7" ht="35.1" customHeight="1" x14ac:dyDescent="0.25">
      <c r="A44" s="13" t="s">
        <v>45</v>
      </c>
      <c r="B44" s="97"/>
      <c r="C44" s="98"/>
      <c r="D44" s="98"/>
      <c r="E44" s="98"/>
      <c r="F44" s="98"/>
      <c r="G44" s="99"/>
    </row>
    <row r="45" spans="1:7" ht="35.1" customHeight="1" x14ac:dyDescent="0.25">
      <c r="A45" s="13" t="s">
        <v>46</v>
      </c>
      <c r="B45" s="97"/>
      <c r="C45" s="98"/>
      <c r="D45" s="98"/>
      <c r="E45" s="98"/>
      <c r="F45" s="98"/>
      <c r="G45" s="99"/>
    </row>
    <row r="46" spans="1:7" ht="35.1" customHeight="1" x14ac:dyDescent="0.25">
      <c r="A46" s="13" t="s">
        <v>47</v>
      </c>
      <c r="B46" s="97"/>
      <c r="C46" s="98"/>
      <c r="D46" s="98"/>
      <c r="E46" s="98"/>
      <c r="F46" s="98"/>
      <c r="G46" s="99"/>
    </row>
    <row r="47" spans="1:7" ht="35.1" customHeight="1" x14ac:dyDescent="0.25"/>
    <row r="48" spans="1:7" ht="35.1" customHeight="1" x14ac:dyDescent="0.25">
      <c r="A48" s="22" t="s">
        <v>22</v>
      </c>
      <c r="B48" s="89"/>
      <c r="C48" s="89"/>
      <c r="D48" s="89"/>
      <c r="E48" s="89"/>
      <c r="F48" s="89"/>
      <c r="G48" s="90"/>
    </row>
    <row r="49" spans="1:7" ht="35.1" customHeight="1" x14ac:dyDescent="0.25">
      <c r="A49" s="13" t="s">
        <v>43</v>
      </c>
      <c r="B49" s="97"/>
      <c r="C49" s="98"/>
      <c r="D49" s="98"/>
      <c r="E49" s="98"/>
      <c r="F49" s="98"/>
      <c r="G49" s="99"/>
    </row>
    <row r="50" spans="1:7" ht="35.1" customHeight="1" x14ac:dyDescent="0.25">
      <c r="A50" s="13" t="s">
        <v>44</v>
      </c>
      <c r="B50" s="97"/>
      <c r="C50" s="98"/>
      <c r="D50" s="98"/>
      <c r="E50" s="98"/>
      <c r="F50" s="98"/>
      <c r="G50" s="99"/>
    </row>
    <row r="51" spans="1:7" ht="35.1" customHeight="1" x14ac:dyDescent="0.25">
      <c r="A51" s="13" t="s">
        <v>45</v>
      </c>
      <c r="B51" s="97"/>
      <c r="C51" s="98"/>
      <c r="D51" s="98"/>
      <c r="E51" s="98"/>
      <c r="F51" s="98"/>
      <c r="G51" s="99"/>
    </row>
    <row r="52" spans="1:7" ht="35.1" customHeight="1" x14ac:dyDescent="0.25">
      <c r="A52" s="13" t="s">
        <v>46</v>
      </c>
      <c r="B52" s="97"/>
      <c r="C52" s="98"/>
      <c r="D52" s="98"/>
      <c r="E52" s="98"/>
      <c r="F52" s="98"/>
      <c r="G52" s="99"/>
    </row>
    <row r="53" spans="1:7" ht="35.1" customHeight="1" x14ac:dyDescent="0.25">
      <c r="A53" s="13" t="s">
        <v>47</v>
      </c>
      <c r="B53" s="97"/>
      <c r="C53" s="98"/>
      <c r="D53" s="98"/>
      <c r="E53" s="98"/>
      <c r="F53" s="98"/>
      <c r="G53" s="99"/>
    </row>
  </sheetData>
  <mergeCells count="24">
    <mergeCell ref="B27:G27"/>
    <mergeCell ref="B39:G39"/>
    <mergeCell ref="B28:G28"/>
    <mergeCell ref="B29:G29"/>
    <mergeCell ref="B30:G30"/>
    <mergeCell ref="B31:G31"/>
    <mergeCell ref="B32:G32"/>
    <mergeCell ref="B34:G34"/>
    <mergeCell ref="B35:G35"/>
    <mergeCell ref="B36:G36"/>
    <mergeCell ref="B37:G37"/>
    <mergeCell ref="B38:G38"/>
    <mergeCell ref="B53:G53"/>
    <mergeCell ref="B41:G41"/>
    <mergeCell ref="B42:G42"/>
    <mergeCell ref="B43:G43"/>
    <mergeCell ref="B44:G44"/>
    <mergeCell ref="B45:G45"/>
    <mergeCell ref="B46:G46"/>
    <mergeCell ref="B48:G48"/>
    <mergeCell ref="B49:G49"/>
    <mergeCell ref="B50:G50"/>
    <mergeCell ref="B51:G51"/>
    <mergeCell ref="B52:G52"/>
  </mergeCells>
  <phoneticPr fontId="4" type="noConversion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4Cows</vt:lpstr>
      <vt:lpstr>Stocks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Harden</dc:creator>
  <cp:lastModifiedBy>Chris Harden</cp:lastModifiedBy>
  <cp:lastPrinted>2020-07-12T21:54:56Z</cp:lastPrinted>
  <dcterms:created xsi:type="dcterms:W3CDTF">2020-06-14T17:20:25Z</dcterms:created>
  <dcterms:modified xsi:type="dcterms:W3CDTF">2020-07-13T03:19:27Z</dcterms:modified>
</cp:coreProperties>
</file>